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oncz Imre\Energetika terv pályáztatáshoz\Ajánlatkérők\árazatlan kimenő\"/>
    </mc:Choice>
  </mc:AlternateContent>
  <bookViews>
    <workbookView xWindow="0" yWindow="810" windowWidth="25200" windowHeight="11580"/>
  </bookViews>
  <sheets>
    <sheet name="Összesítő" sheetId="2" r:id="rId1"/>
    <sheet name="Konyha szellőzé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7" i="1" l="1"/>
  <c r="I996" i="1"/>
  <c r="H995" i="1"/>
  <c r="J989" i="1"/>
  <c r="I988" i="1"/>
  <c r="H987" i="1"/>
  <c r="J981" i="1"/>
  <c r="I980" i="1"/>
  <c r="H979" i="1"/>
  <c r="J973" i="1"/>
  <c r="I972" i="1"/>
  <c r="H971" i="1"/>
  <c r="J965" i="1"/>
  <c r="I964" i="1"/>
  <c r="H963" i="1"/>
  <c r="J957" i="1"/>
  <c r="I956" i="1"/>
  <c r="H955" i="1"/>
  <c r="J949" i="1"/>
  <c r="I948" i="1"/>
  <c r="H947" i="1"/>
  <c r="J941" i="1"/>
  <c r="I940" i="1"/>
  <c r="H939" i="1"/>
  <c r="J933" i="1"/>
  <c r="I932" i="1"/>
  <c r="H931" i="1"/>
  <c r="J925" i="1"/>
  <c r="I924" i="1"/>
  <c r="H923" i="1"/>
  <c r="J917" i="1"/>
  <c r="I916" i="1"/>
  <c r="H915" i="1"/>
  <c r="J909" i="1"/>
  <c r="I908" i="1"/>
  <c r="H907" i="1"/>
  <c r="J899" i="1"/>
  <c r="I898" i="1"/>
  <c r="H897" i="1"/>
  <c r="J893" i="1"/>
  <c r="I892" i="1"/>
  <c r="H891" i="1"/>
  <c r="J885" i="1"/>
  <c r="I884" i="1"/>
  <c r="H883" i="1"/>
  <c r="J876" i="1"/>
  <c r="I875" i="1"/>
  <c r="H874" i="1"/>
  <c r="J868" i="1"/>
  <c r="I867" i="1"/>
  <c r="H866" i="1"/>
  <c r="J858" i="1"/>
  <c r="I857" i="1"/>
  <c r="H856" i="1"/>
  <c r="J849" i="1"/>
  <c r="I848" i="1"/>
  <c r="H847" i="1"/>
  <c r="J841" i="1"/>
  <c r="I840" i="1"/>
  <c r="H839" i="1"/>
  <c r="J833" i="1"/>
  <c r="I832" i="1"/>
  <c r="H831" i="1"/>
  <c r="J823" i="1"/>
  <c r="I822" i="1"/>
  <c r="H821" i="1"/>
  <c r="J813" i="1"/>
  <c r="I812" i="1"/>
  <c r="H811" i="1"/>
  <c r="J802" i="1"/>
  <c r="I801" i="1"/>
  <c r="H800" i="1"/>
  <c r="J791" i="1"/>
  <c r="I790" i="1"/>
  <c r="H789" i="1"/>
  <c r="J780" i="1"/>
  <c r="I779" i="1"/>
  <c r="H778" i="1"/>
  <c r="J769" i="1"/>
  <c r="I768" i="1"/>
  <c r="H767" i="1"/>
  <c r="J761" i="1"/>
  <c r="I760" i="1"/>
  <c r="H759" i="1"/>
  <c r="J753" i="1"/>
  <c r="I752" i="1"/>
  <c r="H751" i="1"/>
  <c r="J745" i="1"/>
  <c r="I744" i="1"/>
  <c r="H743" i="1"/>
  <c r="J737" i="1"/>
  <c r="I736" i="1"/>
  <c r="H735" i="1"/>
  <c r="J729" i="1"/>
  <c r="I728" i="1"/>
  <c r="H727" i="1"/>
  <c r="J721" i="1"/>
  <c r="I720" i="1"/>
  <c r="H719" i="1"/>
  <c r="J714" i="1"/>
  <c r="I713" i="1"/>
  <c r="H712" i="1"/>
  <c r="J704" i="1"/>
  <c r="I703" i="1"/>
  <c r="H702" i="1"/>
  <c r="J691" i="1"/>
  <c r="I690" i="1"/>
  <c r="H689" i="1"/>
  <c r="J678" i="1"/>
  <c r="I677" i="1"/>
  <c r="H676" i="1"/>
  <c r="J665" i="1"/>
  <c r="I664" i="1"/>
  <c r="H663" i="1"/>
  <c r="J652" i="1"/>
  <c r="I651" i="1"/>
  <c r="H650" i="1"/>
  <c r="J639" i="1"/>
  <c r="I638" i="1"/>
  <c r="H637" i="1"/>
  <c r="J626" i="1"/>
  <c r="I625" i="1"/>
  <c r="H624" i="1"/>
  <c r="J616" i="1"/>
  <c r="I615" i="1"/>
  <c r="H614" i="1"/>
  <c r="J606" i="1"/>
  <c r="I605" i="1"/>
  <c r="H604" i="1"/>
  <c r="J596" i="1"/>
  <c r="I595" i="1"/>
  <c r="H594" i="1"/>
  <c r="J586" i="1"/>
  <c r="I585" i="1"/>
  <c r="H584" i="1"/>
  <c r="J576" i="1"/>
  <c r="I575" i="1"/>
  <c r="H574" i="1"/>
  <c r="J566" i="1"/>
  <c r="I565" i="1"/>
  <c r="H564" i="1"/>
  <c r="J556" i="1"/>
  <c r="I555" i="1"/>
  <c r="H554" i="1"/>
  <c r="J546" i="1"/>
  <c r="I545" i="1"/>
  <c r="H544" i="1"/>
  <c r="J536" i="1"/>
  <c r="I535" i="1"/>
  <c r="H534" i="1"/>
  <c r="J526" i="1"/>
  <c r="I525" i="1"/>
  <c r="H524" i="1"/>
  <c r="J516" i="1"/>
  <c r="I515" i="1"/>
  <c r="H514" i="1"/>
  <c r="J506" i="1"/>
  <c r="I505" i="1"/>
  <c r="H504" i="1"/>
  <c r="J496" i="1"/>
  <c r="I495" i="1"/>
  <c r="H494" i="1"/>
  <c r="J486" i="1"/>
  <c r="I485" i="1"/>
  <c r="H484" i="1"/>
  <c r="J476" i="1"/>
  <c r="I475" i="1"/>
  <c r="H474" i="1"/>
  <c r="J466" i="1"/>
  <c r="I465" i="1"/>
  <c r="H464" i="1"/>
  <c r="J456" i="1"/>
  <c r="I455" i="1"/>
  <c r="H454" i="1"/>
  <c r="J446" i="1"/>
  <c r="I445" i="1"/>
  <c r="H444" i="1"/>
  <c r="J436" i="1"/>
  <c r="I435" i="1"/>
  <c r="H434" i="1"/>
  <c r="J426" i="1"/>
  <c r="I425" i="1"/>
  <c r="H424" i="1"/>
  <c r="J416" i="1"/>
  <c r="I415" i="1"/>
  <c r="H414" i="1"/>
  <c r="J406" i="1"/>
  <c r="I405" i="1"/>
  <c r="H404" i="1"/>
  <c r="J395" i="1"/>
  <c r="I394" i="1"/>
  <c r="H393" i="1"/>
  <c r="J384" i="1"/>
  <c r="I383" i="1"/>
  <c r="H382" i="1"/>
  <c r="J373" i="1"/>
  <c r="I372" i="1"/>
  <c r="H371" i="1"/>
  <c r="J362" i="1"/>
  <c r="I361" i="1"/>
  <c r="H360" i="1"/>
  <c r="J351" i="1"/>
  <c r="I350" i="1"/>
  <c r="H349" i="1"/>
  <c r="J340" i="1"/>
  <c r="I339" i="1"/>
  <c r="H338" i="1"/>
  <c r="J329" i="1"/>
  <c r="I328" i="1"/>
  <c r="H327" i="1"/>
  <c r="J318" i="1"/>
  <c r="I317" i="1"/>
  <c r="H316" i="1"/>
  <c r="J307" i="1"/>
  <c r="I306" i="1"/>
  <c r="H305" i="1"/>
  <c r="J296" i="1"/>
  <c r="I295" i="1"/>
  <c r="H294" i="1"/>
  <c r="J285" i="1"/>
  <c r="I284" i="1"/>
  <c r="H283" i="1"/>
  <c r="J274" i="1"/>
  <c r="I273" i="1"/>
  <c r="H272" i="1"/>
  <c r="J1005" i="1"/>
  <c r="I1004" i="1"/>
  <c r="H1003" i="1"/>
  <c r="J1011" i="1"/>
  <c r="I1010" i="1"/>
  <c r="H1009" i="1"/>
  <c r="J263" i="1"/>
  <c r="I262" i="1"/>
  <c r="H261" i="1"/>
  <c r="J252" i="1"/>
  <c r="I251" i="1"/>
  <c r="H250" i="1"/>
  <c r="J241" i="1"/>
  <c r="I240" i="1"/>
  <c r="H239" i="1"/>
  <c r="J230" i="1"/>
  <c r="I229" i="1"/>
  <c r="H228" i="1"/>
  <c r="J220" i="1"/>
  <c r="I219" i="1"/>
  <c r="H218" i="1"/>
  <c r="J210" i="1"/>
  <c r="I209" i="1"/>
  <c r="H208" i="1"/>
  <c r="J200" i="1"/>
  <c r="I199" i="1"/>
  <c r="H198" i="1"/>
  <c r="J190" i="1"/>
  <c r="I189" i="1"/>
  <c r="H188" i="1"/>
  <c r="J180" i="1"/>
  <c r="I179" i="1"/>
  <c r="H178" i="1"/>
  <c r="J170" i="1"/>
  <c r="I169" i="1"/>
  <c r="H168" i="1"/>
  <c r="J160" i="1"/>
  <c r="I159" i="1"/>
  <c r="H158" i="1"/>
  <c r="J150" i="1"/>
  <c r="I149" i="1"/>
  <c r="H148" i="1"/>
  <c r="J140" i="1"/>
  <c r="I139" i="1"/>
  <c r="H138" i="1"/>
  <c r="J130" i="1"/>
  <c r="I129" i="1"/>
  <c r="H128" i="1"/>
  <c r="J120" i="1"/>
  <c r="I119" i="1"/>
  <c r="H118" i="1"/>
  <c r="J110" i="1"/>
  <c r="I109" i="1"/>
  <c r="H108" i="1"/>
  <c r="J100" i="1"/>
  <c r="I99" i="1"/>
  <c r="H98" i="1"/>
  <c r="J90" i="1"/>
  <c r="I89" i="1"/>
  <c r="H88" i="1"/>
  <c r="J80" i="1"/>
  <c r="I79" i="1"/>
  <c r="H78" i="1"/>
  <c r="J70" i="1"/>
  <c r="I69" i="1"/>
  <c r="H68" i="1"/>
  <c r="J50" i="1"/>
  <c r="J40" i="1"/>
  <c r="J30" i="1"/>
  <c r="J20" i="1"/>
  <c r="J10" i="1"/>
  <c r="J60" i="1"/>
  <c r="I59" i="1"/>
  <c r="H58" i="1"/>
  <c r="I49" i="1"/>
  <c r="H48" i="1"/>
  <c r="I39" i="1"/>
  <c r="H38" i="1"/>
  <c r="I29" i="1"/>
  <c r="H28" i="1"/>
  <c r="I19" i="1"/>
  <c r="H18" i="1"/>
  <c r="I9" i="1"/>
  <c r="H8" i="1"/>
  <c r="D1009" i="1" l="1"/>
  <c r="D1003" i="1"/>
  <c r="D995" i="1"/>
  <c r="D987" i="1"/>
  <c r="D979" i="1"/>
  <c r="D971" i="1"/>
  <c r="D963" i="1"/>
  <c r="D955" i="1"/>
  <c r="D947" i="1"/>
  <c r="D939" i="1"/>
  <c r="D931" i="1"/>
  <c r="D923" i="1"/>
  <c r="D915" i="1"/>
  <c r="D907" i="1"/>
  <c r="D897" i="1"/>
  <c r="D891" i="1"/>
  <c r="D883" i="1"/>
  <c r="D874" i="1"/>
  <c r="D866" i="1"/>
  <c r="D856" i="1"/>
  <c r="D847" i="1"/>
  <c r="D839" i="1"/>
  <c r="D831" i="1"/>
  <c r="D821" i="1"/>
  <c r="D811" i="1"/>
  <c r="D800" i="1"/>
  <c r="D789" i="1"/>
  <c r="D778" i="1"/>
  <c r="D767" i="1"/>
  <c r="D759" i="1"/>
  <c r="D751" i="1"/>
  <c r="D743" i="1"/>
  <c r="D735" i="1"/>
  <c r="D727" i="1"/>
  <c r="D719" i="1"/>
  <c r="D712" i="1"/>
  <c r="D702" i="1"/>
  <c r="D689" i="1"/>
  <c r="D676" i="1"/>
  <c r="D663" i="1"/>
  <c r="D650" i="1"/>
  <c r="D637" i="1"/>
  <c r="D624" i="1"/>
  <c r="D614" i="1"/>
  <c r="D604" i="1"/>
  <c r="D594" i="1"/>
  <c r="D584" i="1"/>
  <c r="D574" i="1"/>
  <c r="D564" i="1"/>
  <c r="D554" i="1"/>
  <c r="D544" i="1"/>
  <c r="D534" i="1"/>
  <c r="D524" i="1"/>
  <c r="D514" i="1"/>
  <c r="D504" i="1"/>
  <c r="D494" i="1"/>
  <c r="D484" i="1"/>
  <c r="D474" i="1"/>
  <c r="D464" i="1"/>
  <c r="D454" i="1"/>
  <c r="D444" i="1"/>
  <c r="D434" i="1"/>
  <c r="D424" i="1"/>
  <c r="D414" i="1"/>
  <c r="D404" i="1"/>
  <c r="D393" i="1"/>
  <c r="D382" i="1"/>
  <c r="D371" i="1"/>
  <c r="D360" i="1"/>
  <c r="D349" i="1"/>
  <c r="D338" i="1"/>
  <c r="D327" i="1"/>
  <c r="D316" i="1"/>
  <c r="D305" i="1"/>
  <c r="D294" i="1"/>
  <c r="D283" i="1"/>
  <c r="D272" i="1"/>
  <c r="D261" i="1"/>
  <c r="D250" i="1"/>
  <c r="D239" i="1"/>
  <c r="D228" i="1"/>
  <c r="D218" i="1"/>
  <c r="D208" i="1"/>
  <c r="D198" i="1"/>
  <c r="D188" i="1"/>
  <c r="D178" i="1"/>
  <c r="D168" i="1"/>
  <c r="D158" i="1"/>
  <c r="D148" i="1"/>
  <c r="D138" i="1"/>
  <c r="D128" i="1"/>
  <c r="D118" i="1"/>
  <c r="D108" i="1"/>
  <c r="D98" i="1"/>
  <c r="D88" i="1"/>
  <c r="D78" i="1"/>
  <c r="D68" i="1"/>
  <c r="D58" i="1"/>
  <c r="D48" i="1"/>
  <c r="D38" i="1"/>
  <c r="D28" i="1"/>
  <c r="D18" i="1"/>
  <c r="D8" i="1"/>
  <c r="I1014" i="1" l="1"/>
  <c r="D16" i="2" s="1"/>
  <c r="D23" i="2" s="1"/>
  <c r="H1014" i="1"/>
  <c r="C16" i="2" s="1"/>
  <c r="C23" i="2" s="1"/>
  <c r="C25" i="2" s="1"/>
  <c r="C27" i="2" s="1"/>
  <c r="C30" i="2" s="1"/>
  <c r="J1014" i="1"/>
</calcChain>
</file>

<file path=xl/sharedStrings.xml><?xml version="1.0" encoding="utf-8"?>
<sst xmlns="http://schemas.openxmlformats.org/spreadsheetml/2006/main" count="1129" uniqueCount="296">
  <si>
    <t>Szellőzés szerelés</t>
  </si>
  <si>
    <t>Kör keresztmetszetű spirálkorcolt merev lemezcső,</t>
  </si>
  <si>
    <t>horganyzott acélszalagból,</t>
  </si>
  <si>
    <t>külön tételben kiírt tartószerkezetre szerelve,</t>
  </si>
  <si>
    <t>LINDAB Safe SR típusú,</t>
  </si>
  <si>
    <t>merevítés nélkül</t>
  </si>
  <si>
    <t>83-121-001-010-11-11001</t>
  </si>
  <si>
    <t>NA 100 lv. 0,50 mm</t>
  </si>
  <si>
    <t>m</t>
  </si>
  <si>
    <t>A.:</t>
  </si>
  <si>
    <t>D.:</t>
  </si>
  <si>
    <t>G.:</t>
  </si>
  <si>
    <t>83-121-002-012-11-11001</t>
  </si>
  <si>
    <t>NA 125 lv. 0,50 mm</t>
  </si>
  <si>
    <t>83-121-002-016-11-11001</t>
  </si>
  <si>
    <t>NA 160 lv. 0,50 mm</t>
  </si>
  <si>
    <t>83-121-003-020-11-11001</t>
  </si>
  <si>
    <t>NA 200 lv. 0,50 mm</t>
  </si>
  <si>
    <t>83-121-003-025-11-11001</t>
  </si>
  <si>
    <t>NA 250 lv. 0,50 mm</t>
  </si>
  <si>
    <t>külső merevítővel</t>
  </si>
  <si>
    <t>83-121-004-032-11-11001</t>
  </si>
  <si>
    <t>NA 315 lv. 0,60 mm</t>
  </si>
  <si>
    <t>83-121-004-036-11-11001</t>
  </si>
  <si>
    <t>NA 355 lv. 0,60 mm</t>
  </si>
  <si>
    <t>83-121-005-040-11-11001</t>
  </si>
  <si>
    <t>NA 400 lv. 0,60 mm</t>
  </si>
  <si>
    <t>83-121-005-045-11-11001</t>
  </si>
  <si>
    <t>NA 450 lv. 0,70 mm</t>
  </si>
  <si>
    <t>83-121-006-050-11-11001</t>
  </si>
  <si>
    <t>NA 500 lv. 0,70 mm</t>
  </si>
  <si>
    <t>83-121-006-063-11-11001</t>
  </si>
  <si>
    <t>NA 630 lv. 0,70 mm</t>
  </si>
  <si>
    <t>83-121-007-071-11-11001</t>
  </si>
  <si>
    <t>NA 710 lv. 0,80 mm</t>
  </si>
  <si>
    <t>Egyenes korcolt lemezvezeték,</t>
  </si>
  <si>
    <t>négyszög keresztmetszettel, tipizált kötésanyaggal,</t>
  </si>
  <si>
    <t>külön tételben kiírt tartószerkezetre felszerelve,</t>
  </si>
  <si>
    <t>PANOL gyártmányú, horganyzott acéllemezből, MEZ peremmel,</t>
  </si>
  <si>
    <t>II. kivitelben</t>
  </si>
  <si>
    <t>83-131-111-022-01-41012</t>
  </si>
  <si>
    <t>0,70 mm vtg. lemezből</t>
  </si>
  <si>
    <t>m2</t>
  </si>
  <si>
    <t>Könyökidom,</t>
  </si>
  <si>
    <t>horganyzott acéllemezből, U profilú EPDM gumiperem</t>
  </si>
  <si>
    <t>tömítéssel, a kötést megerősítő lemezcsavarokkal,</t>
  </si>
  <si>
    <t>LINDAB Safe BU típusú, 90°-os, préselt</t>
  </si>
  <si>
    <t>83-123-021-010-11-11221</t>
  </si>
  <si>
    <t>NA 100</t>
  </si>
  <si>
    <t>db</t>
  </si>
  <si>
    <t>83-123-022-012-11-11221</t>
  </si>
  <si>
    <t>NA 125</t>
  </si>
  <si>
    <t>83-123-022-016-11-11221</t>
  </si>
  <si>
    <t>NA 160</t>
  </si>
  <si>
    <t>83-123-023-020-11-11221</t>
  </si>
  <si>
    <t>NA 200</t>
  </si>
  <si>
    <t>83-123-023-025-11-11221</t>
  </si>
  <si>
    <t>NA 250</t>
  </si>
  <si>
    <t>LINDAB Safe BFU típusú, 90°-os, szegmentált</t>
  </si>
  <si>
    <t>83-123-024-031-11-11231</t>
  </si>
  <si>
    <t>NA 315</t>
  </si>
  <si>
    <t>83-123-024-036-11-11231</t>
  </si>
  <si>
    <t>NA 355</t>
  </si>
  <si>
    <t>83-123-025-045-11-11231</t>
  </si>
  <si>
    <t>NA 450</t>
  </si>
  <si>
    <t>83-123-026-050-11-11231</t>
  </si>
  <si>
    <t>NA 500</t>
  </si>
  <si>
    <t>83-123-027-071-11-11231</t>
  </si>
  <si>
    <t>NA 710</t>
  </si>
  <si>
    <t>Elágazóidom,</t>
  </si>
  <si>
    <t>LINDAB SafeTCPU típusú, rápréselt nyeregidommal, vagy felső résszel,</t>
  </si>
  <si>
    <t>egál kivitelben</t>
  </si>
  <si>
    <t>83-123-031-010-11-11311</t>
  </si>
  <si>
    <t>szűkített kivitelben</t>
  </si>
  <si>
    <t>83-123-032-022-11-11312</t>
  </si>
  <si>
    <t>NA 125/ 125/ 100</t>
  </si>
  <si>
    <t>83-123-032-012-11-11311</t>
  </si>
  <si>
    <t>83-123-032-042-11-11312</t>
  </si>
  <si>
    <t>NA 160/ 160/ 100</t>
  </si>
  <si>
    <t>83-123-032-016-11-11311</t>
  </si>
  <si>
    <t>83-123-033-065-11-11312</t>
  </si>
  <si>
    <t>NA 200/ 200/ 160</t>
  </si>
  <si>
    <t>83-123-033-020-11-11311</t>
  </si>
  <si>
    <t>83-123-033-075-11-11312</t>
  </si>
  <si>
    <t>NA 250/ 250/ 160</t>
  </si>
  <si>
    <t>83-123-033-077-11-11312</t>
  </si>
  <si>
    <t>NA 250/ 250/ 200</t>
  </si>
  <si>
    <t>83-123-034-087-11-11312</t>
  </si>
  <si>
    <t>NA 315/ 315/ 200</t>
  </si>
  <si>
    <t>83-123-034-032-11-11311</t>
  </si>
  <si>
    <t>83-123-034-107-11-11312</t>
  </si>
  <si>
    <t>NA 355/ 355/ 200</t>
  </si>
  <si>
    <t>83-123-034-127-11-11312</t>
  </si>
  <si>
    <t>NA 400/ 400/ 200</t>
  </si>
  <si>
    <t>83-123-035-131-11-11312</t>
  </si>
  <si>
    <t>NA 400/ 400/ 355</t>
  </si>
  <si>
    <t>83-123-035-169-11-11312</t>
  </si>
  <si>
    <t>NA 500/ 500/ 315</t>
  </si>
  <si>
    <t>83-123-036-172-11-11312</t>
  </si>
  <si>
    <t>NA 500/ 500/ 400</t>
  </si>
  <si>
    <t>Excentrikus szűkítőidom,</t>
  </si>
  <si>
    <t>LINDAB Safe RLU típusú, épített, 35°-os szögben kivitelezett, hosszú</t>
  </si>
  <si>
    <t>83-123-022-042-11-11523</t>
  </si>
  <si>
    <t>NA 160/ 100</t>
  </si>
  <si>
    <t>83-123-022-043-11-11523</t>
  </si>
  <si>
    <t>NA 160/ 125</t>
  </si>
  <si>
    <t>83-123-023-065-11-11523</t>
  </si>
  <si>
    <t>NA 200/ 160</t>
  </si>
  <si>
    <t>83-123-023-075-11-11523</t>
  </si>
  <si>
    <t>NA 250/ 160</t>
  </si>
  <si>
    <t>83-123-023-077-11-11523</t>
  </si>
  <si>
    <t>NA 250/ 200</t>
  </si>
  <si>
    <t>83-123-024-087-11-11523</t>
  </si>
  <si>
    <t>NA 315/ 200</t>
  </si>
  <si>
    <t>83-123-024-088-11-11523</t>
  </si>
  <si>
    <t>NA 315/ 250</t>
  </si>
  <si>
    <t>83-123-024-108-11-11523</t>
  </si>
  <si>
    <t>NA 355/ 250</t>
  </si>
  <si>
    <t>Koncentrikus szűkítőidom,</t>
  </si>
  <si>
    <t>LINDAB Safe RCFU típusú, egyik végén idomkapcsolós</t>
  </si>
  <si>
    <t>83-123-022-022-11-11512</t>
  </si>
  <si>
    <t>NA 125/ 100</t>
  </si>
  <si>
    <t>83-123-022-042-11-11512</t>
  </si>
  <si>
    <t>83-123-022-043-11-11512</t>
  </si>
  <si>
    <t>83-123-022-062-11-11512</t>
  </si>
  <si>
    <t>NA 200/ 100</t>
  </si>
  <si>
    <t>83-123-023-065-11-11512</t>
  </si>
  <si>
    <t>83-123-023-077-11-11512</t>
  </si>
  <si>
    <t>83-123-024-088-11-11512</t>
  </si>
  <si>
    <t>83-123-024-128-11-11512</t>
  </si>
  <si>
    <t>NA 400/ 250</t>
  </si>
  <si>
    <t>83-123-025-129-11-11512</t>
  </si>
  <si>
    <t>NA 400/ 315</t>
  </si>
  <si>
    <t>LINDAB Safe RCLU típusú, épített, 18°-os szögben kivitelezett, hosszú</t>
  </si>
  <si>
    <t>83-123-025-151-11-11513</t>
  </si>
  <si>
    <t>NA 450/ 355</t>
  </si>
  <si>
    <t>83-123-025-171-11-11513</t>
  </si>
  <si>
    <t>NA 500/ 355</t>
  </si>
  <si>
    <t>83-123-026-234-11-11513</t>
  </si>
  <si>
    <t>NA 630/ 500</t>
  </si>
  <si>
    <t>83-123-026-274-11-11513</t>
  </si>
  <si>
    <t>NA 710/ 500</t>
  </si>
  <si>
    <t>83-123-027-277-11-11513</t>
  </si>
  <si>
    <t>NA 710/ 630</t>
  </si>
  <si>
    <t>Nyeregidom,</t>
  </si>
  <si>
    <t>tömítéssel, az alaptest kivágásával, arra sziloplast</t>
  </si>
  <si>
    <t>tömítőanyaggal és popszegecsekkel felerősítve, a</t>
  </si>
  <si>
    <t>kötést megerősítő lemezcsavarokkal, külön tételben</t>
  </si>
  <si>
    <t>kiírt tartószerkezetre felszerelve,</t>
  </si>
  <si>
    <t>LINDAB Safe PSU típusú, préselt,</t>
  </si>
  <si>
    <t>83-123-051-010-11-11611</t>
  </si>
  <si>
    <t>83-123-053-020-11-11611</t>
  </si>
  <si>
    <t>83-123-053-025-11-11611</t>
  </si>
  <si>
    <t>83-123-054-032-11-11611</t>
  </si>
  <si>
    <t>83-123-054-036-11-11611</t>
  </si>
  <si>
    <t>83-123-056-045-11-11611</t>
  </si>
  <si>
    <t>Csőkapcsoló idom,</t>
  </si>
  <si>
    <t>horganyzott acéllemezből, U profilú EPDM gumiperem tömítéssel,</t>
  </si>
  <si>
    <t>a kötést megerősítő lemezcsavarokkal,</t>
  </si>
  <si>
    <t>külön tételben kíírt tartószerkezetre szerelve,</t>
  </si>
  <si>
    <t>LINDAB Safe NPU típusú,</t>
  </si>
  <si>
    <t>83-123-026-050-11-11111</t>
  </si>
  <si>
    <t>Átmeneti idom</t>
  </si>
  <si>
    <t>LINDAB gyártmányú</t>
  </si>
  <si>
    <t>K-TÉTEL</t>
  </si>
  <si>
    <t>LORU 800x700-710</t>
  </si>
  <si>
    <t>Négyszög keresztmetszetű szűkítő idom</t>
  </si>
  <si>
    <t>MEZ peremmel</t>
  </si>
  <si>
    <t>LDR 700x800-800x700</t>
  </si>
  <si>
    <t>LDR 800x1170-800x700</t>
  </si>
  <si>
    <t>LDR 1170x1170-800x700</t>
  </si>
  <si>
    <t>LDR 1200x1200-600x1000</t>
  </si>
  <si>
    <t xml:space="preserve">Négyszög keresztmetszetű Íves könyökidom, </t>
  </si>
  <si>
    <t>trapézmerevítéssel MEZ peremmel</t>
  </si>
  <si>
    <t>LBXR 700x800-700x800</t>
  </si>
  <si>
    <t>LBXR 1170x1170-800x1170</t>
  </si>
  <si>
    <t>Beállítószelep,</t>
  </si>
  <si>
    <t>horganyzott acéllemezből, erős merevítőkkel, megerősített</t>
  </si>
  <si>
    <t>szeleplappal ellátva, kézi beállításhoz, U profilú EPDM</t>
  </si>
  <si>
    <t>gumiperem tömítéssel, (de a beszabályozás külön tételben</t>
  </si>
  <si>
    <t>történő elszámolásával), felszerelve,</t>
  </si>
  <si>
    <t>LINDAB Damper DRU típusú,</t>
  </si>
  <si>
    <t>83-232-111-020-11-77201</t>
  </si>
  <si>
    <t>83-232-111-025-11-77201</t>
  </si>
  <si>
    <t>83-232-111-032-11-77201</t>
  </si>
  <si>
    <t>83-232-112-040-11-77201</t>
  </si>
  <si>
    <t>NA 400</t>
  </si>
  <si>
    <t>Kulisszás hangcsillapító négyszög keresztmetszettel,</t>
  </si>
  <si>
    <t>horganyzott acéllemez házban, üvegfátyollal kasírozott</t>
  </si>
  <si>
    <t>üveggyapotból készített kulisszákkal,</t>
  </si>
  <si>
    <t xml:space="preserve">LINDAB DLDY típusú, </t>
  </si>
  <si>
    <t>L = 1250 mm</t>
  </si>
  <si>
    <t>M-83-331-123-101-21-51024</t>
  </si>
  <si>
    <t>B=600 mm H= 1000 mm</t>
  </si>
  <si>
    <t>M-83-331-124-072-21-51024</t>
  </si>
  <si>
    <t>B= 800 mm H= 700 mm</t>
  </si>
  <si>
    <t>Dekor légszelep,</t>
  </si>
  <si>
    <t>felszerelve,</t>
  </si>
  <si>
    <t>LINDAB AIRY típusú,</t>
  </si>
  <si>
    <t>M-83-232-111-010-11-77201</t>
  </si>
  <si>
    <t>M-83-232-111-016-11-77201</t>
  </si>
  <si>
    <t>Elszívó légszelep festett acéllemezből, központi menetes</t>
  </si>
  <si>
    <t>orsón mozgatható teljesen zárt szeleptányérral, ellenanyával,</t>
  </si>
  <si>
    <t>rúgóacélból készült rögzítőkörmökkel, felszerelve,</t>
  </si>
  <si>
    <t>LINDAB KVG típusú,</t>
  </si>
  <si>
    <t>M-83-224-101-010-21-25232</t>
  </si>
  <si>
    <t>KVG- 100</t>
  </si>
  <si>
    <t xml:space="preserve">négyzet alakú, rotációs anemosztát, fix lamellákkal, </t>
  </si>
  <si>
    <t>anemosztát dobozzal együtt szerelve</t>
  </si>
  <si>
    <t>befúvásra és elszívásra</t>
  </si>
  <si>
    <t>LINDAB RS14 típusú,</t>
  </si>
  <si>
    <t>M-83-251-274-090-21-25003</t>
  </si>
  <si>
    <t>RS14-H-S-2-200</t>
  </si>
  <si>
    <t>Esővédő fix zsalu horganyzott acéllemezből,</t>
  </si>
  <si>
    <t>EKOVENT EKO YZ típusú,</t>
  </si>
  <si>
    <t>M-83-251-214-109-21-10051</t>
  </si>
  <si>
    <t>YZ-1200x1200-1</t>
  </si>
  <si>
    <t>Sziget ellszívóernyő, légcsatorna csatlakozó csonkkal,</t>
  </si>
  <si>
    <t>rozsdamentes acéllemez burkolattal,</t>
  </si>
  <si>
    <t>ATINOX Plus gyártmányú,</t>
  </si>
  <si>
    <t>M-82-815-111-001-13-13101</t>
  </si>
  <si>
    <t>ATME 1800x1600</t>
  </si>
  <si>
    <t>REMAK légkezelő</t>
  </si>
  <si>
    <t>szabályzással és beüzemeléssel</t>
  </si>
  <si>
    <t>kompletten</t>
  </si>
  <si>
    <t>LK 12.000</t>
  </si>
  <si>
    <t>Fix kivitelű csőtartó szerkezetek, felszerelve</t>
  </si>
  <si>
    <t>83-811-012-003-01-21101</t>
  </si>
  <si>
    <t>2,01 - 10,00 kg/db súlyig</t>
  </si>
  <si>
    <t>kg</t>
  </si>
  <si>
    <t>Épületgépészeti és ipari csővezeték, készülék és berendezés</t>
  </si>
  <si>
    <t>szigetelése kőzetgyapot anyaggal,</t>
  </si>
  <si>
    <t xml:space="preserve">ROCKWOOL CONLIT STELP ROTECT BOARD ALU típusú, lemez, anyaga: </t>
  </si>
  <si>
    <t>alufólia kasírozású kőzetgyapot,</t>
  </si>
  <si>
    <t>öntapadó szalag felerősítéssel és felület folytonosítással</t>
  </si>
  <si>
    <t>48-810-111-070-33-81091</t>
  </si>
  <si>
    <t>50 mm vastag</t>
  </si>
  <si>
    <t>Légcsatorna hálózat és tartozékainak üzempróbái</t>
  </si>
  <si>
    <t>és beszabályozása,</t>
  </si>
  <si>
    <t>vezetékrendszer tömörségi vizsgálata</t>
  </si>
  <si>
    <t>83-991-001-001-00-00000</t>
  </si>
  <si>
    <t>klt</t>
  </si>
  <si>
    <t>szabályzó szerkezetek beszabályozása</t>
  </si>
  <si>
    <t>83-991-001-002-00-00000</t>
  </si>
  <si>
    <t>légkezelő központok (klímák) üzempróbái és beszabályozása</t>
  </si>
  <si>
    <t>83-991-001-003-00-00000</t>
  </si>
  <si>
    <t>a teljes légtechnikai rendszer beszabályozása és próbaüzeme</t>
  </si>
  <si>
    <t>83-991-001-004-00-00000</t>
  </si>
  <si>
    <t>Légtechnikai szerelési munkák átadás-átvételi</t>
  </si>
  <si>
    <t>eljárásával kapcsolatos költségek,</t>
  </si>
  <si>
    <t>átadási dokumentáció készítés</t>
  </si>
  <si>
    <t>83-991-011-001-00-00000</t>
  </si>
  <si>
    <t>átadási eljárás lefolytatása</t>
  </si>
  <si>
    <t>83-991-011-002-00-00000</t>
  </si>
  <si>
    <t>kezelési utasítás készítés</t>
  </si>
  <si>
    <t>83-991-011-003-00-00000</t>
  </si>
  <si>
    <t>kezeléssel kapcsolatos kioktatás</t>
  </si>
  <si>
    <t>83-991-011-004-00-00000</t>
  </si>
  <si>
    <t>óra</t>
  </si>
  <si>
    <t>Lindab SSD-12C 800-300</t>
  </si>
  <si>
    <t xml:space="preserve">Az SSD rozsdamentes acélból állítható, </t>
  </si>
  <si>
    <t xml:space="preserve">egyirányú, kettős lehajlású késrács. </t>
  </si>
  <si>
    <t>K-00-000031</t>
  </si>
  <si>
    <t>SSD-12C 800-300 falirács</t>
  </si>
  <si>
    <t>Lindab OLR-400-A</t>
  </si>
  <si>
    <t xml:space="preserve">OLR téglalap alakú nyomáskiegyenlítő, </t>
  </si>
  <si>
    <t>mely közvetlenül a falra szerelhető.</t>
  </si>
  <si>
    <t>K-00-000033</t>
  </si>
  <si>
    <t>Lindab OLR-800-A</t>
  </si>
  <si>
    <t>K-00-000035</t>
  </si>
  <si>
    <t>K-00-000036</t>
  </si>
  <si>
    <t>Lindab OLR-1000-A</t>
  </si>
  <si>
    <t>légkezelő daruzása</t>
  </si>
  <si>
    <t>K-00-000038</t>
  </si>
  <si>
    <t>Megrendelő:</t>
  </si>
  <si>
    <t xml:space="preserve">neve: </t>
  </si>
  <si>
    <t xml:space="preserve">címe: </t>
  </si>
  <si>
    <t>FÜZESGYARMAT, SZABADSÁG TÉR 1.</t>
  </si>
  <si>
    <t xml:space="preserve"> </t>
  </si>
  <si>
    <t>Munka megnevezése:</t>
  </si>
  <si>
    <t>VÁROSÉTKEZTETÉSI KONYHA FEJÚJÍTÁSA</t>
  </si>
  <si>
    <t>FÜZESGYARMAT KOSSUTH U. 7.</t>
  </si>
  <si>
    <t>HRSZ.: 748/6/C/1</t>
  </si>
  <si>
    <t>KÖLTSÉGVETÉSI  ÖSSZESÍTŐ</t>
  </si>
  <si>
    <t>Fejezet címe</t>
  </si>
  <si>
    <t>Anyag</t>
  </si>
  <si>
    <t>Díj</t>
  </si>
  <si>
    <t>Összesítések</t>
  </si>
  <si>
    <t>Alapösszeg összesen:</t>
  </si>
  <si>
    <t>Nettó összesen:</t>
  </si>
  <si>
    <t>ÁFA:</t>
  </si>
  <si>
    <t>Bruttó összesen:</t>
  </si>
  <si>
    <t>azaz:  Forint</t>
  </si>
  <si>
    <t>Füzesgyarmat, 2021.09.14</t>
  </si>
  <si>
    <t>Konyha szellőzés</t>
  </si>
  <si>
    <t>FÜZESGYARMATI VÁROSGAZDÁLKODÁSI ÉS ÖNKORMÁNYZATI VAGYONKEZELŐ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</si>
</sst>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8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8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8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/>
    <xf numFmtId="3" fontId="2" fillId="0" borderId="0" xfId="0" applyNumberFormat="1" applyFont="1" applyProtection="1"/>
    <xf numFmtId="3" fontId="3" fillId="0" borderId="0" xfId="0" applyNumberFormat="1" applyFont="1"/>
    <xf numFmtId="4" fontId="2" fillId="0" borderId="0" xfId="0" applyNumberFormat="1" applyFont="1" applyProtection="1"/>
    <xf numFmtId="3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2" xfId="0" applyFont="1" applyBorder="1"/>
    <xf numFmtId="0" fontId="5" fillId="0" borderId="2" xfId="0" applyFont="1" applyBorder="1"/>
    <xf numFmtId="0" fontId="7" fillId="0" borderId="0" xfId="0" applyFont="1" applyBorder="1"/>
    <xf numFmtId="0" fontId="5" fillId="0" borderId="0" xfId="0" applyFont="1" applyAlignment="1">
      <alignment horizontal="center"/>
    </xf>
    <xf numFmtId="0" fontId="9" fillId="0" borderId="0" xfId="0" applyNumberFormat="1" applyFont="1"/>
    <xf numFmtId="164" fontId="8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164" fontId="7" fillId="0" borderId="2" xfId="0" applyNumberFormat="1" applyFont="1" applyBorder="1"/>
    <xf numFmtId="10" fontId="6" fillId="0" borderId="0" xfId="0" applyNumberFormat="1" applyFont="1"/>
    <xf numFmtId="9" fontId="8" fillId="0" borderId="2" xfId="0" applyNumberFormat="1" applyFont="1" applyBorder="1"/>
    <xf numFmtId="164" fontId="5" fillId="0" borderId="3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3" sqref="B3:D3"/>
    </sheetView>
  </sheetViews>
  <sheetFormatPr defaultRowHeight="15" x14ac:dyDescent="0.25"/>
  <cols>
    <col min="1" max="1" width="39.5703125" customWidth="1"/>
    <col min="2" max="2" width="11.85546875" customWidth="1"/>
    <col min="3" max="3" width="22.7109375" customWidth="1"/>
    <col min="4" max="4" width="21.85546875" customWidth="1"/>
  </cols>
  <sheetData>
    <row r="1" spans="1:4" ht="15.75" x14ac:dyDescent="0.25">
      <c r="A1" s="11" t="s">
        <v>274</v>
      </c>
      <c r="B1" s="12"/>
      <c r="C1" s="13"/>
      <c r="D1" s="13"/>
    </row>
    <row r="2" spans="1:4" ht="36" customHeight="1" x14ac:dyDescent="0.25">
      <c r="A2" s="14" t="s">
        <v>275</v>
      </c>
      <c r="B2" s="39" t="s">
        <v>295</v>
      </c>
      <c r="C2" s="40"/>
      <c r="D2" s="40"/>
    </row>
    <row r="3" spans="1:4" ht="15.75" x14ac:dyDescent="0.25">
      <c r="A3" s="14" t="s">
        <v>276</v>
      </c>
      <c r="B3" s="29" t="s">
        <v>277</v>
      </c>
      <c r="C3" s="38"/>
      <c r="D3" s="38"/>
    </row>
    <row r="4" spans="1:4" ht="16.5" thickBot="1" x14ac:dyDescent="0.3">
      <c r="A4" s="15" t="s">
        <v>278</v>
      </c>
      <c r="B4" s="32"/>
      <c r="C4" s="32"/>
      <c r="D4" s="32"/>
    </row>
    <row r="5" spans="1:4" ht="15.75" x14ac:dyDescent="0.25">
      <c r="A5" s="11" t="s">
        <v>279</v>
      </c>
      <c r="B5" s="12"/>
      <c r="C5" s="11"/>
      <c r="D5" s="11"/>
    </row>
    <row r="6" spans="1:4" ht="15.75" x14ac:dyDescent="0.25">
      <c r="A6" s="14"/>
      <c r="B6" s="29" t="s">
        <v>280</v>
      </c>
      <c r="C6" s="38"/>
      <c r="D6" s="38"/>
    </row>
    <row r="7" spans="1:4" ht="15.75" x14ac:dyDescent="0.25">
      <c r="A7" s="14"/>
      <c r="B7" s="29" t="s">
        <v>281</v>
      </c>
      <c r="C7" s="38"/>
      <c r="D7" s="38"/>
    </row>
    <row r="8" spans="1:4" ht="15.75" x14ac:dyDescent="0.25">
      <c r="A8" s="11"/>
      <c r="B8" s="29" t="s">
        <v>282</v>
      </c>
      <c r="C8" s="38"/>
      <c r="D8" s="38"/>
    </row>
    <row r="9" spans="1:4" ht="16.5" thickBot="1" x14ac:dyDescent="0.3">
      <c r="A9" s="16"/>
      <c r="B9" s="31"/>
      <c r="C9" s="32"/>
      <c r="D9" s="32"/>
    </row>
    <row r="10" spans="1:4" ht="15.75" x14ac:dyDescent="0.25">
      <c r="A10" s="17"/>
      <c r="B10" s="17"/>
      <c r="C10" s="17"/>
      <c r="D10" s="17"/>
    </row>
    <row r="11" spans="1:4" ht="15.75" x14ac:dyDescent="0.25">
      <c r="A11" s="33" t="s">
        <v>283</v>
      </c>
      <c r="B11" s="33"/>
      <c r="C11" s="33"/>
      <c r="D11" s="33"/>
    </row>
    <row r="12" spans="1:4" ht="16.5" thickBot="1" x14ac:dyDescent="0.3">
      <c r="A12" s="15"/>
      <c r="B12" s="34"/>
      <c r="C12" s="34"/>
      <c r="D12" s="34"/>
    </row>
    <row r="13" spans="1:4" ht="15.75" x14ac:dyDescent="0.25">
      <c r="A13" s="13"/>
      <c r="B13" s="13"/>
      <c r="C13" s="13"/>
      <c r="D13" s="13"/>
    </row>
    <row r="14" spans="1:4" ht="15.75" x14ac:dyDescent="0.25">
      <c r="A14" s="18" t="s">
        <v>284</v>
      </c>
      <c r="B14" s="13"/>
      <c r="C14" s="18" t="s">
        <v>285</v>
      </c>
      <c r="D14" s="18" t="s">
        <v>286</v>
      </c>
    </row>
    <row r="15" spans="1:4" ht="15.75" x14ac:dyDescent="0.25">
      <c r="A15" s="13"/>
      <c r="B15" s="13"/>
      <c r="C15" s="13"/>
      <c r="D15" s="13"/>
    </row>
    <row r="16" spans="1:4" ht="15.75" x14ac:dyDescent="0.25">
      <c r="A16" s="19" t="s">
        <v>294</v>
      </c>
      <c r="B16" s="12"/>
      <c r="C16" s="20">
        <f>'Konyha szellőzés'!H1014</f>
        <v>0</v>
      </c>
      <c r="D16" s="20">
        <f>'Konyha szellőzés'!I1014+'Konyha szellőzés'!J1014</f>
        <v>0</v>
      </c>
    </row>
    <row r="17" spans="1:4" ht="15.75" x14ac:dyDescent="0.25">
      <c r="A17" s="19"/>
      <c r="B17" s="12"/>
      <c r="C17" s="20"/>
      <c r="D17" s="20"/>
    </row>
    <row r="18" spans="1:4" ht="15.75" x14ac:dyDescent="0.25">
      <c r="A18" s="19"/>
      <c r="B18" s="12"/>
      <c r="C18" s="20"/>
      <c r="D18" s="20"/>
    </row>
    <row r="19" spans="1:4" ht="15.75" x14ac:dyDescent="0.25">
      <c r="A19" s="19"/>
      <c r="B19" s="12"/>
      <c r="C19" s="20"/>
      <c r="D19" s="20"/>
    </row>
    <row r="20" spans="1:4" ht="15.75" x14ac:dyDescent="0.25">
      <c r="A20" s="13"/>
      <c r="B20" s="13"/>
      <c r="C20" s="21"/>
      <c r="D20" s="21"/>
    </row>
    <row r="21" spans="1:4" ht="15.75" x14ac:dyDescent="0.25">
      <c r="A21" s="35" t="s">
        <v>287</v>
      </c>
      <c r="B21" s="35"/>
      <c r="C21" s="35"/>
      <c r="D21" s="35"/>
    </row>
    <row r="22" spans="1:4" ht="15.75" x14ac:dyDescent="0.25">
      <c r="A22" s="13"/>
      <c r="B22" s="13"/>
      <c r="C22" s="13"/>
      <c r="D22" s="13"/>
    </row>
    <row r="23" spans="1:4" ht="16.5" thickBot="1" x14ac:dyDescent="0.3">
      <c r="A23" s="11" t="s">
        <v>288</v>
      </c>
      <c r="B23" s="22"/>
      <c r="C23" s="23">
        <f>SUM(C16:C20)</f>
        <v>0</v>
      </c>
      <c r="D23" s="23">
        <f>SUM(D16:D20)</f>
        <v>0</v>
      </c>
    </row>
    <row r="24" spans="1:4" ht="15.75" x14ac:dyDescent="0.25">
      <c r="A24" s="13"/>
      <c r="B24" s="24"/>
      <c r="C24" s="21"/>
      <c r="D24" s="21"/>
    </row>
    <row r="25" spans="1:4" ht="16.5" thickBot="1" x14ac:dyDescent="0.3">
      <c r="A25" s="11" t="s">
        <v>289</v>
      </c>
      <c r="B25" s="13"/>
      <c r="C25" s="36">
        <f>C23+D23</f>
        <v>0</v>
      </c>
      <c r="D25" s="36"/>
    </row>
    <row r="26" spans="1:4" ht="15.75" x14ac:dyDescent="0.25">
      <c r="A26" s="13"/>
      <c r="B26" s="13"/>
      <c r="C26" s="13"/>
      <c r="D26" s="13"/>
    </row>
    <row r="27" spans="1:4" ht="16.5" thickBot="1" x14ac:dyDescent="0.3">
      <c r="A27" s="13" t="s">
        <v>290</v>
      </c>
      <c r="B27" s="25">
        <v>0.27</v>
      </c>
      <c r="C27" s="37">
        <f>IF( B27&gt;1,C25*B27/100,C25*B27)</f>
        <v>0</v>
      </c>
      <c r="D27" s="37"/>
    </row>
    <row r="28" spans="1:4" ht="15.75" x14ac:dyDescent="0.25">
      <c r="A28" s="13"/>
      <c r="B28" s="13"/>
      <c r="C28" s="13"/>
      <c r="D28" s="13"/>
    </row>
    <row r="29" spans="1:4" ht="15.75" x14ac:dyDescent="0.25">
      <c r="A29" s="13"/>
      <c r="B29" s="13"/>
      <c r="C29" s="13"/>
      <c r="D29" s="13"/>
    </row>
    <row r="30" spans="1:4" ht="16.5" thickBot="1" x14ac:dyDescent="0.3">
      <c r="A30" s="11" t="s">
        <v>291</v>
      </c>
      <c r="B30" s="13"/>
      <c r="C30" s="26">
        <f>C27+C25</f>
        <v>0</v>
      </c>
      <c r="D30" s="26"/>
    </row>
    <row r="31" spans="1:4" ht="16.5" thickTop="1" x14ac:dyDescent="0.25">
      <c r="A31" s="13"/>
      <c r="B31" s="13"/>
      <c r="C31" s="13"/>
      <c r="D31" s="13"/>
    </row>
    <row r="32" spans="1:4" ht="15.75" x14ac:dyDescent="0.25">
      <c r="A32" s="27" t="s">
        <v>292</v>
      </c>
      <c r="B32" s="28"/>
      <c r="C32" s="28"/>
      <c r="D32" s="28"/>
    </row>
    <row r="33" spans="1:4" ht="15.75" x14ac:dyDescent="0.25">
      <c r="A33" s="13"/>
      <c r="B33" s="13"/>
      <c r="C33" s="13"/>
      <c r="D33" s="13"/>
    </row>
    <row r="34" spans="1:4" ht="15.75" x14ac:dyDescent="0.25">
      <c r="A34" s="29" t="s">
        <v>293</v>
      </c>
      <c r="B34" s="30"/>
      <c r="C34" s="30"/>
      <c r="D34" s="30"/>
    </row>
    <row r="35" spans="1:4" ht="15.75" x14ac:dyDescent="0.25">
      <c r="A35" s="13"/>
      <c r="B35" s="13"/>
      <c r="C35" s="13"/>
      <c r="D35" s="13"/>
    </row>
    <row r="36" spans="1:4" ht="15.75" x14ac:dyDescent="0.25">
      <c r="A36" s="13"/>
      <c r="B36" s="13"/>
      <c r="C36" s="13"/>
      <c r="D36" s="13"/>
    </row>
    <row r="37" spans="1:4" ht="15.75" x14ac:dyDescent="0.25">
      <c r="A37" s="13"/>
      <c r="B37" s="13"/>
      <c r="C37" s="13"/>
      <c r="D37" s="13"/>
    </row>
  </sheetData>
  <mergeCells count="15">
    <mergeCell ref="B8:D8"/>
    <mergeCell ref="B2:D2"/>
    <mergeCell ref="B3:D3"/>
    <mergeCell ref="B4:D4"/>
    <mergeCell ref="B6:D6"/>
    <mergeCell ref="B7:D7"/>
    <mergeCell ref="C30:D30"/>
    <mergeCell ref="A32:D32"/>
    <mergeCell ref="A34:D34"/>
    <mergeCell ref="B9:D9"/>
    <mergeCell ref="A11:D11"/>
    <mergeCell ref="B12:D12"/>
    <mergeCell ref="A21:D21"/>
    <mergeCell ref="C25:D25"/>
    <mergeCell ref="C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4"/>
  <sheetViews>
    <sheetView topLeftCell="A996" workbookViewId="0">
      <selection activeCell="G1011" sqref="G8:G1011"/>
    </sheetView>
  </sheetViews>
  <sheetFormatPr defaultRowHeight="15" x14ac:dyDescent="0.25"/>
  <cols>
    <col min="3" max="3" width="20.42578125" customWidth="1"/>
    <col min="7" max="7" width="11.140625" customWidth="1"/>
    <col min="8" max="8" width="10.140625" bestFit="1" customWidth="1"/>
  </cols>
  <sheetData>
    <row r="1" spans="1:10" ht="15.75" x14ac:dyDescent="0.25">
      <c r="A1" s="1" t="s">
        <v>0</v>
      </c>
      <c r="B1" s="2"/>
    </row>
    <row r="2" spans="1:10" x14ac:dyDescent="0.25">
      <c r="B2" s="2"/>
    </row>
    <row r="3" spans="1:10" x14ac:dyDescent="0.25">
      <c r="B3" s="2"/>
      <c r="C3" s="3" t="s">
        <v>1</v>
      </c>
    </row>
    <row r="4" spans="1:10" x14ac:dyDescent="0.25">
      <c r="B4" s="2"/>
      <c r="C4" s="3" t="s">
        <v>2</v>
      </c>
    </row>
    <row r="5" spans="1:10" x14ac:dyDescent="0.25">
      <c r="B5" s="2"/>
      <c r="C5" s="3" t="s">
        <v>3</v>
      </c>
    </row>
    <row r="6" spans="1:10" x14ac:dyDescent="0.25">
      <c r="B6" s="2"/>
      <c r="C6" s="3" t="s">
        <v>4</v>
      </c>
    </row>
    <row r="7" spans="1:10" x14ac:dyDescent="0.25">
      <c r="B7" s="2"/>
      <c r="C7" s="3" t="s">
        <v>5</v>
      </c>
    </row>
    <row r="8" spans="1:10" ht="39" x14ac:dyDescent="0.25">
      <c r="A8" s="3">
        <v>1</v>
      </c>
      <c r="B8" s="4" t="s">
        <v>6</v>
      </c>
      <c r="C8" s="3" t="s">
        <v>7</v>
      </c>
      <c r="D8" s="5">
        <f>ROUND( 25,2 )</f>
        <v>25</v>
      </c>
      <c r="E8" s="3" t="s">
        <v>8</v>
      </c>
      <c r="F8" s="6" t="s">
        <v>9</v>
      </c>
      <c r="G8" s="7"/>
      <c r="H8" s="8">
        <f>ROUND( D$8*G8,0 )</f>
        <v>0</v>
      </c>
    </row>
    <row r="9" spans="1:10" x14ac:dyDescent="0.25">
      <c r="B9" s="2"/>
      <c r="F9" s="6" t="s">
        <v>10</v>
      </c>
      <c r="G9" s="7"/>
      <c r="I9" s="8">
        <f>ROUND( D$8*G9,0 )</f>
        <v>0</v>
      </c>
    </row>
    <row r="10" spans="1:10" x14ac:dyDescent="0.25">
      <c r="B10" s="2"/>
      <c r="F10" s="6" t="s">
        <v>11</v>
      </c>
      <c r="G10" s="9"/>
      <c r="J10" s="5">
        <f>ROUND( D$8*G10,2 )</f>
        <v>0</v>
      </c>
    </row>
    <row r="11" spans="1:10" x14ac:dyDescent="0.25">
      <c r="B11" s="2"/>
    </row>
    <row r="12" spans="1:10" x14ac:dyDescent="0.25">
      <c r="B12" s="2"/>
    </row>
    <row r="13" spans="1:10" x14ac:dyDescent="0.25">
      <c r="B13" s="2"/>
      <c r="C13" s="3" t="s">
        <v>1</v>
      </c>
    </row>
    <row r="14" spans="1:10" x14ac:dyDescent="0.25">
      <c r="B14" s="2"/>
      <c r="C14" s="3" t="s">
        <v>2</v>
      </c>
    </row>
    <row r="15" spans="1:10" x14ac:dyDescent="0.25">
      <c r="B15" s="2"/>
      <c r="C15" s="3" t="s">
        <v>3</v>
      </c>
    </row>
    <row r="16" spans="1:10" x14ac:dyDescent="0.25">
      <c r="B16" s="2"/>
      <c r="C16" s="3" t="s">
        <v>4</v>
      </c>
    </row>
    <row r="17" spans="1:10" x14ac:dyDescent="0.25">
      <c r="B17" s="2"/>
      <c r="C17" s="3" t="s">
        <v>5</v>
      </c>
    </row>
    <row r="18" spans="1:10" ht="39" x14ac:dyDescent="0.25">
      <c r="A18" s="3">
        <v>2</v>
      </c>
      <c r="B18" s="4" t="s">
        <v>12</v>
      </c>
      <c r="C18" s="3" t="s">
        <v>13</v>
      </c>
      <c r="D18" s="5">
        <f>ROUND( 3,2 )</f>
        <v>3</v>
      </c>
      <c r="E18" s="3" t="s">
        <v>8</v>
      </c>
      <c r="F18" s="6" t="s">
        <v>9</v>
      </c>
      <c r="G18" s="7"/>
      <c r="H18" s="8">
        <f>ROUND( D$18*G18,0 )</f>
        <v>0</v>
      </c>
    </row>
    <row r="19" spans="1:10" x14ac:dyDescent="0.25">
      <c r="B19" s="2"/>
      <c r="F19" s="6" t="s">
        <v>10</v>
      </c>
      <c r="G19" s="7"/>
      <c r="I19" s="8">
        <f>ROUND( D$18*G19,0 )</f>
        <v>0</v>
      </c>
    </row>
    <row r="20" spans="1:10" x14ac:dyDescent="0.25">
      <c r="B20" s="2"/>
      <c r="F20" s="6" t="s">
        <v>11</v>
      </c>
      <c r="G20" s="9"/>
      <c r="J20" s="5">
        <f>ROUND( D$18*G20,2 )</f>
        <v>0</v>
      </c>
    </row>
    <row r="21" spans="1:10" x14ac:dyDescent="0.25">
      <c r="B21" s="2"/>
    </row>
    <row r="22" spans="1:10" x14ac:dyDescent="0.25">
      <c r="B22" s="2"/>
    </row>
    <row r="23" spans="1:10" x14ac:dyDescent="0.25">
      <c r="B23" s="2"/>
      <c r="C23" s="3" t="s">
        <v>1</v>
      </c>
    </row>
    <row r="24" spans="1:10" x14ac:dyDescent="0.25">
      <c r="B24" s="2"/>
      <c r="C24" s="3" t="s">
        <v>2</v>
      </c>
    </row>
    <row r="25" spans="1:10" x14ac:dyDescent="0.25">
      <c r="B25" s="2"/>
      <c r="C25" s="3" t="s">
        <v>3</v>
      </c>
    </row>
    <row r="26" spans="1:10" x14ac:dyDescent="0.25">
      <c r="B26" s="2"/>
      <c r="C26" s="3" t="s">
        <v>4</v>
      </c>
    </row>
    <row r="27" spans="1:10" x14ac:dyDescent="0.25">
      <c r="B27" s="2"/>
      <c r="C27" s="3" t="s">
        <v>5</v>
      </c>
    </row>
    <row r="28" spans="1:10" ht="39" x14ac:dyDescent="0.25">
      <c r="A28" s="3">
        <v>3</v>
      </c>
      <c r="B28" s="4" t="s">
        <v>14</v>
      </c>
      <c r="C28" s="3" t="s">
        <v>15</v>
      </c>
      <c r="D28" s="5">
        <f>ROUND( 35,2 )</f>
        <v>35</v>
      </c>
      <c r="E28" s="3" t="s">
        <v>8</v>
      </c>
      <c r="F28" s="6" t="s">
        <v>9</v>
      </c>
      <c r="G28" s="7"/>
      <c r="H28" s="8">
        <f>ROUND( D$28*G28,0 )</f>
        <v>0</v>
      </c>
    </row>
    <row r="29" spans="1:10" x14ac:dyDescent="0.25">
      <c r="B29" s="2"/>
      <c r="F29" s="6" t="s">
        <v>10</v>
      </c>
      <c r="G29" s="7"/>
      <c r="I29" s="8">
        <f>ROUND( D$28*G29,0 )</f>
        <v>0</v>
      </c>
    </row>
    <row r="30" spans="1:10" x14ac:dyDescent="0.25">
      <c r="B30" s="2"/>
      <c r="F30" s="6" t="s">
        <v>11</v>
      </c>
      <c r="G30" s="9"/>
      <c r="J30" s="5">
        <f>ROUND( D$28*G30,2 )</f>
        <v>0</v>
      </c>
    </row>
    <row r="31" spans="1:10" x14ac:dyDescent="0.25">
      <c r="B31" s="2"/>
    </row>
    <row r="32" spans="1:10" x14ac:dyDescent="0.25">
      <c r="B32" s="2"/>
    </row>
    <row r="33" spans="1:10" x14ac:dyDescent="0.25">
      <c r="B33" s="2"/>
      <c r="C33" s="3" t="s">
        <v>1</v>
      </c>
    </row>
    <row r="34" spans="1:10" x14ac:dyDescent="0.25">
      <c r="B34" s="2"/>
      <c r="C34" s="3" t="s">
        <v>2</v>
      </c>
    </row>
    <row r="35" spans="1:10" x14ac:dyDescent="0.25">
      <c r="B35" s="2"/>
      <c r="C35" s="3" t="s">
        <v>3</v>
      </c>
    </row>
    <row r="36" spans="1:10" x14ac:dyDescent="0.25">
      <c r="B36" s="2"/>
      <c r="C36" s="3" t="s">
        <v>4</v>
      </c>
    </row>
    <row r="37" spans="1:10" x14ac:dyDescent="0.25">
      <c r="B37" s="2"/>
      <c r="C37" s="3" t="s">
        <v>5</v>
      </c>
    </row>
    <row r="38" spans="1:10" ht="39" x14ac:dyDescent="0.25">
      <c r="A38" s="3">
        <v>4</v>
      </c>
      <c r="B38" s="4" t="s">
        <v>16</v>
      </c>
      <c r="C38" s="3" t="s">
        <v>17</v>
      </c>
      <c r="D38" s="5">
        <f>ROUND( 60,2 )</f>
        <v>60</v>
      </c>
      <c r="E38" s="3" t="s">
        <v>8</v>
      </c>
      <c r="F38" s="6" t="s">
        <v>9</v>
      </c>
      <c r="G38" s="7"/>
      <c r="H38" s="8">
        <f>ROUND( D$38*G38,0 )</f>
        <v>0</v>
      </c>
    </row>
    <row r="39" spans="1:10" x14ac:dyDescent="0.25">
      <c r="B39" s="2"/>
      <c r="F39" s="6" t="s">
        <v>10</v>
      </c>
      <c r="G39" s="7"/>
      <c r="I39" s="8">
        <f>ROUND( D$38*G39,0 )</f>
        <v>0</v>
      </c>
    </row>
    <row r="40" spans="1:10" x14ac:dyDescent="0.25">
      <c r="B40" s="2"/>
      <c r="F40" s="6" t="s">
        <v>11</v>
      </c>
      <c r="G40" s="9"/>
      <c r="J40" s="5">
        <f>ROUND( D$38*G40,2 )</f>
        <v>0</v>
      </c>
    </row>
    <row r="41" spans="1:10" x14ac:dyDescent="0.25">
      <c r="B41" s="2"/>
    </row>
    <row r="42" spans="1:10" x14ac:dyDescent="0.25">
      <c r="B42" s="2"/>
    </row>
    <row r="43" spans="1:10" x14ac:dyDescent="0.25">
      <c r="B43" s="2"/>
      <c r="C43" s="3" t="s">
        <v>1</v>
      </c>
    </row>
    <row r="44" spans="1:10" x14ac:dyDescent="0.25">
      <c r="B44" s="2"/>
      <c r="C44" s="3" t="s">
        <v>2</v>
      </c>
    </row>
    <row r="45" spans="1:10" x14ac:dyDescent="0.25">
      <c r="B45" s="2"/>
      <c r="C45" s="3" t="s">
        <v>3</v>
      </c>
    </row>
    <row r="46" spans="1:10" x14ac:dyDescent="0.25">
      <c r="B46" s="2"/>
      <c r="C46" s="3" t="s">
        <v>4</v>
      </c>
    </row>
    <row r="47" spans="1:10" x14ac:dyDescent="0.25">
      <c r="B47" s="2"/>
      <c r="C47" s="3" t="s">
        <v>5</v>
      </c>
    </row>
    <row r="48" spans="1:10" ht="39" x14ac:dyDescent="0.25">
      <c r="A48" s="3">
        <v>5</v>
      </c>
      <c r="B48" s="4" t="s">
        <v>18</v>
      </c>
      <c r="C48" s="3" t="s">
        <v>19</v>
      </c>
      <c r="D48" s="5">
        <f>ROUND( 52,2 )</f>
        <v>52</v>
      </c>
      <c r="E48" s="3" t="s">
        <v>8</v>
      </c>
      <c r="F48" s="6" t="s">
        <v>9</v>
      </c>
      <c r="G48" s="7"/>
      <c r="H48" s="8">
        <f>ROUND( D$48*G48,0 )</f>
        <v>0</v>
      </c>
    </row>
    <row r="49" spans="1:10" x14ac:dyDescent="0.25">
      <c r="B49" s="2"/>
      <c r="F49" s="6" t="s">
        <v>10</v>
      </c>
      <c r="G49" s="7"/>
      <c r="I49" s="8">
        <f>ROUND( D$48*G49,0 )</f>
        <v>0</v>
      </c>
    </row>
    <row r="50" spans="1:10" x14ac:dyDescent="0.25">
      <c r="B50" s="2"/>
      <c r="F50" s="6" t="s">
        <v>11</v>
      </c>
      <c r="G50" s="9"/>
      <c r="J50" s="5">
        <f>ROUND( D$48*G50,2 )</f>
        <v>0</v>
      </c>
    </row>
    <row r="51" spans="1:10" x14ac:dyDescent="0.25">
      <c r="B51" s="2"/>
    </row>
    <row r="52" spans="1:10" x14ac:dyDescent="0.25">
      <c r="B52" s="2"/>
    </row>
    <row r="53" spans="1:10" x14ac:dyDescent="0.25">
      <c r="B53" s="2"/>
      <c r="C53" s="3" t="s">
        <v>1</v>
      </c>
    </row>
    <row r="54" spans="1:10" x14ac:dyDescent="0.25">
      <c r="B54" s="2"/>
      <c r="C54" s="3" t="s">
        <v>2</v>
      </c>
    </row>
    <row r="55" spans="1:10" x14ac:dyDescent="0.25">
      <c r="B55" s="2"/>
      <c r="C55" s="3" t="s">
        <v>3</v>
      </c>
    </row>
    <row r="56" spans="1:10" x14ac:dyDescent="0.25">
      <c r="B56" s="2"/>
      <c r="C56" s="3" t="s">
        <v>4</v>
      </c>
    </row>
    <row r="57" spans="1:10" x14ac:dyDescent="0.25">
      <c r="B57" s="2"/>
      <c r="C57" s="3" t="s">
        <v>20</v>
      </c>
    </row>
    <row r="58" spans="1:10" ht="39" x14ac:dyDescent="0.25">
      <c r="A58" s="3">
        <v>6</v>
      </c>
      <c r="B58" s="4" t="s">
        <v>21</v>
      </c>
      <c r="C58" s="3" t="s">
        <v>22</v>
      </c>
      <c r="D58" s="5">
        <f>ROUND( 11,2 )</f>
        <v>11</v>
      </c>
      <c r="E58" s="3" t="s">
        <v>8</v>
      </c>
      <c r="F58" s="6" t="s">
        <v>9</v>
      </c>
      <c r="G58" s="7"/>
      <c r="H58" s="8">
        <f>ROUND( D$58*G58,0 )</f>
        <v>0</v>
      </c>
    </row>
    <row r="59" spans="1:10" x14ac:dyDescent="0.25">
      <c r="B59" s="2"/>
      <c r="F59" s="6" t="s">
        <v>10</v>
      </c>
      <c r="G59" s="7"/>
      <c r="I59" s="8">
        <f>ROUND( D$58*G59,0 )</f>
        <v>0</v>
      </c>
    </row>
    <row r="60" spans="1:10" x14ac:dyDescent="0.25">
      <c r="B60" s="2"/>
      <c r="F60" s="6" t="s">
        <v>11</v>
      </c>
      <c r="G60" s="9"/>
      <c r="J60" s="5">
        <f>ROUND( D$58*G60,2 )</f>
        <v>0</v>
      </c>
    </row>
    <row r="61" spans="1:10" x14ac:dyDescent="0.25">
      <c r="B61" s="2"/>
    </row>
    <row r="62" spans="1:10" x14ac:dyDescent="0.25">
      <c r="B62" s="2"/>
    </row>
    <row r="63" spans="1:10" x14ac:dyDescent="0.25">
      <c r="B63" s="2"/>
      <c r="C63" s="3" t="s">
        <v>1</v>
      </c>
    </row>
    <row r="64" spans="1:10" x14ac:dyDescent="0.25">
      <c r="B64" s="2"/>
      <c r="C64" s="3" t="s">
        <v>2</v>
      </c>
    </row>
    <row r="65" spans="1:10" x14ac:dyDescent="0.25">
      <c r="B65" s="2"/>
      <c r="C65" s="3" t="s">
        <v>3</v>
      </c>
    </row>
    <row r="66" spans="1:10" x14ac:dyDescent="0.25">
      <c r="B66" s="2"/>
      <c r="C66" s="3" t="s">
        <v>4</v>
      </c>
    </row>
    <row r="67" spans="1:10" x14ac:dyDescent="0.25">
      <c r="B67" s="2"/>
      <c r="C67" s="3" t="s">
        <v>20</v>
      </c>
    </row>
    <row r="68" spans="1:10" ht="39" x14ac:dyDescent="0.25">
      <c r="A68" s="3">
        <v>7</v>
      </c>
      <c r="B68" s="4" t="s">
        <v>23</v>
      </c>
      <c r="C68" s="3" t="s">
        <v>24</v>
      </c>
      <c r="D68" s="5">
        <f>ROUND( 10,2 )</f>
        <v>10</v>
      </c>
      <c r="E68" s="3" t="s">
        <v>8</v>
      </c>
      <c r="F68" s="6" t="s">
        <v>9</v>
      </c>
      <c r="G68" s="7"/>
      <c r="H68" s="8">
        <f>ROUND( D$68*G68,0 )</f>
        <v>0</v>
      </c>
    </row>
    <row r="69" spans="1:10" x14ac:dyDescent="0.25">
      <c r="B69" s="2"/>
      <c r="F69" s="6" t="s">
        <v>10</v>
      </c>
      <c r="G69" s="7"/>
      <c r="I69" s="8">
        <f>ROUND( D$68*G69,0 )</f>
        <v>0</v>
      </c>
    </row>
    <row r="70" spans="1:10" x14ac:dyDescent="0.25">
      <c r="B70" s="2"/>
      <c r="F70" s="6" t="s">
        <v>11</v>
      </c>
      <c r="G70" s="9"/>
      <c r="J70" s="5">
        <f>ROUND( D$68*G70,2 )</f>
        <v>0</v>
      </c>
    </row>
    <row r="71" spans="1:10" x14ac:dyDescent="0.25">
      <c r="B71" s="2"/>
    </row>
    <row r="72" spans="1:10" x14ac:dyDescent="0.25">
      <c r="B72" s="2"/>
    </row>
    <row r="73" spans="1:10" x14ac:dyDescent="0.25">
      <c r="B73" s="2"/>
      <c r="C73" s="3" t="s">
        <v>1</v>
      </c>
    </row>
    <row r="74" spans="1:10" x14ac:dyDescent="0.25">
      <c r="B74" s="2"/>
      <c r="C74" s="3" t="s">
        <v>2</v>
      </c>
    </row>
    <row r="75" spans="1:10" x14ac:dyDescent="0.25">
      <c r="B75" s="2"/>
      <c r="C75" s="3" t="s">
        <v>3</v>
      </c>
    </row>
    <row r="76" spans="1:10" x14ac:dyDescent="0.25">
      <c r="B76" s="2"/>
      <c r="C76" s="3" t="s">
        <v>4</v>
      </c>
    </row>
    <row r="77" spans="1:10" x14ac:dyDescent="0.25">
      <c r="B77" s="2"/>
      <c r="C77" s="3" t="s">
        <v>20</v>
      </c>
    </row>
    <row r="78" spans="1:10" ht="39" x14ac:dyDescent="0.25">
      <c r="A78" s="3">
        <v>8</v>
      </c>
      <c r="B78" s="4" t="s">
        <v>25</v>
      </c>
      <c r="C78" s="3" t="s">
        <v>26</v>
      </c>
      <c r="D78" s="5">
        <f>ROUND( 3,2 )</f>
        <v>3</v>
      </c>
      <c r="E78" s="3" t="s">
        <v>8</v>
      </c>
      <c r="F78" s="6" t="s">
        <v>9</v>
      </c>
      <c r="G78" s="7"/>
      <c r="H78" s="8">
        <f>ROUND( D$78*G78,0 )</f>
        <v>0</v>
      </c>
    </row>
    <row r="79" spans="1:10" x14ac:dyDescent="0.25">
      <c r="B79" s="2"/>
      <c r="F79" s="6" t="s">
        <v>10</v>
      </c>
      <c r="G79" s="7"/>
      <c r="I79" s="8">
        <f>ROUND( D$78*G79,0 )</f>
        <v>0</v>
      </c>
    </row>
    <row r="80" spans="1:10" x14ac:dyDescent="0.25">
      <c r="B80" s="2"/>
      <c r="F80" s="6" t="s">
        <v>11</v>
      </c>
      <c r="G80" s="9"/>
      <c r="J80" s="5">
        <f>ROUND( D$78*G80,2 )</f>
        <v>0</v>
      </c>
    </row>
    <row r="81" spans="1:10" x14ac:dyDescent="0.25">
      <c r="B81" s="2"/>
    </row>
    <row r="82" spans="1:10" x14ac:dyDescent="0.25">
      <c r="B82" s="2"/>
    </row>
    <row r="83" spans="1:10" x14ac:dyDescent="0.25">
      <c r="B83" s="2"/>
      <c r="C83" s="3" t="s">
        <v>1</v>
      </c>
    </row>
    <row r="84" spans="1:10" x14ac:dyDescent="0.25">
      <c r="B84" s="2"/>
      <c r="C84" s="3" t="s">
        <v>2</v>
      </c>
    </row>
    <row r="85" spans="1:10" x14ac:dyDescent="0.25">
      <c r="B85" s="2"/>
      <c r="C85" s="3" t="s">
        <v>3</v>
      </c>
    </row>
    <row r="86" spans="1:10" x14ac:dyDescent="0.25">
      <c r="B86" s="2"/>
      <c r="C86" s="3" t="s">
        <v>4</v>
      </c>
    </row>
    <row r="87" spans="1:10" x14ac:dyDescent="0.25">
      <c r="B87" s="2"/>
      <c r="C87" s="3" t="s">
        <v>20</v>
      </c>
    </row>
    <row r="88" spans="1:10" ht="39" x14ac:dyDescent="0.25">
      <c r="A88" s="3">
        <v>9</v>
      </c>
      <c r="B88" s="4" t="s">
        <v>27</v>
      </c>
      <c r="C88" s="3" t="s">
        <v>28</v>
      </c>
      <c r="D88" s="5">
        <f>ROUND( 3,2 )</f>
        <v>3</v>
      </c>
      <c r="E88" s="3" t="s">
        <v>8</v>
      </c>
      <c r="F88" s="6" t="s">
        <v>9</v>
      </c>
      <c r="G88" s="7"/>
      <c r="H88" s="8">
        <f>ROUND( D$88*G88,0 )</f>
        <v>0</v>
      </c>
    </row>
    <row r="89" spans="1:10" x14ac:dyDescent="0.25">
      <c r="B89" s="2"/>
      <c r="F89" s="6" t="s">
        <v>10</v>
      </c>
      <c r="G89" s="7"/>
      <c r="I89" s="8">
        <f>ROUND( D$88*G89,0 )</f>
        <v>0</v>
      </c>
    </row>
    <row r="90" spans="1:10" x14ac:dyDescent="0.25">
      <c r="B90" s="2"/>
      <c r="F90" s="6" t="s">
        <v>11</v>
      </c>
      <c r="G90" s="9"/>
      <c r="J90" s="5">
        <f>ROUND( D$88*G90,2 )</f>
        <v>0</v>
      </c>
    </row>
    <row r="91" spans="1:10" x14ac:dyDescent="0.25">
      <c r="B91" s="2"/>
    </row>
    <row r="92" spans="1:10" x14ac:dyDescent="0.25">
      <c r="B92" s="2"/>
    </row>
    <row r="93" spans="1:10" x14ac:dyDescent="0.25">
      <c r="B93" s="2"/>
      <c r="C93" s="3" t="s">
        <v>1</v>
      </c>
    </row>
    <row r="94" spans="1:10" x14ac:dyDescent="0.25">
      <c r="B94" s="2"/>
      <c r="C94" s="3" t="s">
        <v>2</v>
      </c>
    </row>
    <row r="95" spans="1:10" x14ac:dyDescent="0.25">
      <c r="B95" s="2"/>
      <c r="C95" s="3" t="s">
        <v>3</v>
      </c>
    </row>
    <row r="96" spans="1:10" x14ac:dyDescent="0.25">
      <c r="B96" s="2"/>
      <c r="C96" s="3" t="s">
        <v>4</v>
      </c>
    </row>
    <row r="97" spans="1:10" x14ac:dyDescent="0.25">
      <c r="B97" s="2"/>
      <c r="C97" s="3" t="s">
        <v>20</v>
      </c>
    </row>
    <row r="98" spans="1:10" ht="39" x14ac:dyDescent="0.25">
      <c r="A98" s="3">
        <v>10</v>
      </c>
      <c r="B98" s="4" t="s">
        <v>29</v>
      </c>
      <c r="C98" s="3" t="s">
        <v>30</v>
      </c>
      <c r="D98" s="5">
        <f>ROUND( 22,2 )</f>
        <v>22</v>
      </c>
      <c r="E98" s="3" t="s">
        <v>8</v>
      </c>
      <c r="F98" s="6" t="s">
        <v>9</v>
      </c>
      <c r="G98" s="7"/>
      <c r="H98" s="8">
        <f>ROUND( D$98*G98,0 )</f>
        <v>0</v>
      </c>
    </row>
    <row r="99" spans="1:10" x14ac:dyDescent="0.25">
      <c r="B99" s="2"/>
      <c r="F99" s="6" t="s">
        <v>10</v>
      </c>
      <c r="G99" s="7"/>
      <c r="I99" s="8">
        <f>ROUND( D$98*G99,0 )</f>
        <v>0</v>
      </c>
    </row>
    <row r="100" spans="1:10" x14ac:dyDescent="0.25">
      <c r="B100" s="2"/>
      <c r="F100" s="6" t="s">
        <v>11</v>
      </c>
      <c r="G100" s="9"/>
      <c r="J100" s="5">
        <f>ROUND( D$98*G100,2 )</f>
        <v>0</v>
      </c>
    </row>
    <row r="101" spans="1:10" x14ac:dyDescent="0.25">
      <c r="B101" s="2"/>
    </row>
    <row r="102" spans="1:10" x14ac:dyDescent="0.25">
      <c r="B102" s="2"/>
    </row>
    <row r="103" spans="1:10" x14ac:dyDescent="0.25">
      <c r="B103" s="2"/>
      <c r="C103" s="3" t="s">
        <v>1</v>
      </c>
    </row>
    <row r="104" spans="1:10" x14ac:dyDescent="0.25">
      <c r="B104" s="2"/>
      <c r="C104" s="3" t="s">
        <v>2</v>
      </c>
    </row>
    <row r="105" spans="1:10" x14ac:dyDescent="0.25">
      <c r="B105" s="2"/>
      <c r="C105" s="3" t="s">
        <v>3</v>
      </c>
    </row>
    <row r="106" spans="1:10" x14ac:dyDescent="0.25">
      <c r="B106" s="2"/>
      <c r="C106" s="3" t="s">
        <v>4</v>
      </c>
    </row>
    <row r="107" spans="1:10" x14ac:dyDescent="0.25">
      <c r="B107" s="2"/>
      <c r="C107" s="3" t="s">
        <v>20</v>
      </c>
    </row>
    <row r="108" spans="1:10" ht="39" x14ac:dyDescent="0.25">
      <c r="A108" s="3">
        <v>11</v>
      </c>
      <c r="B108" s="4" t="s">
        <v>31</v>
      </c>
      <c r="C108" s="3" t="s">
        <v>32</v>
      </c>
      <c r="D108" s="5">
        <f>ROUND( 4,2 )</f>
        <v>4</v>
      </c>
      <c r="E108" s="3" t="s">
        <v>8</v>
      </c>
      <c r="F108" s="6" t="s">
        <v>9</v>
      </c>
      <c r="G108" s="7"/>
      <c r="H108" s="8">
        <f>ROUND( D$108*G108,0 )</f>
        <v>0</v>
      </c>
    </row>
    <row r="109" spans="1:10" x14ac:dyDescent="0.25">
      <c r="B109" s="2"/>
      <c r="F109" s="6" t="s">
        <v>10</v>
      </c>
      <c r="G109" s="7"/>
      <c r="I109" s="8">
        <f>ROUND( D$108*G109,0 )</f>
        <v>0</v>
      </c>
    </row>
    <row r="110" spans="1:10" x14ac:dyDescent="0.25">
      <c r="B110" s="2"/>
      <c r="F110" s="6" t="s">
        <v>11</v>
      </c>
      <c r="G110" s="9"/>
      <c r="J110" s="5">
        <f>ROUND( D$108*G110,2 )</f>
        <v>0</v>
      </c>
    </row>
    <row r="111" spans="1:10" x14ac:dyDescent="0.25">
      <c r="B111" s="2"/>
    </row>
    <row r="112" spans="1:10" x14ac:dyDescent="0.25">
      <c r="B112" s="2"/>
    </row>
    <row r="113" spans="1:10" x14ac:dyDescent="0.25">
      <c r="B113" s="2"/>
      <c r="C113" s="3" t="s">
        <v>1</v>
      </c>
    </row>
    <row r="114" spans="1:10" x14ac:dyDescent="0.25">
      <c r="B114" s="2"/>
      <c r="C114" s="3" t="s">
        <v>2</v>
      </c>
    </row>
    <row r="115" spans="1:10" x14ac:dyDescent="0.25">
      <c r="B115" s="2"/>
      <c r="C115" s="3" t="s">
        <v>3</v>
      </c>
    </row>
    <row r="116" spans="1:10" x14ac:dyDescent="0.25">
      <c r="B116" s="2"/>
      <c r="C116" s="3" t="s">
        <v>4</v>
      </c>
    </row>
    <row r="117" spans="1:10" x14ac:dyDescent="0.25">
      <c r="B117" s="2"/>
      <c r="C117" s="3" t="s">
        <v>20</v>
      </c>
    </row>
    <row r="118" spans="1:10" ht="39" x14ac:dyDescent="0.25">
      <c r="A118" s="3">
        <v>12</v>
      </c>
      <c r="B118" s="4" t="s">
        <v>33</v>
      </c>
      <c r="C118" s="3" t="s">
        <v>34</v>
      </c>
      <c r="D118" s="5">
        <f>ROUND( 5,2 )</f>
        <v>5</v>
      </c>
      <c r="E118" s="3" t="s">
        <v>8</v>
      </c>
      <c r="F118" s="6" t="s">
        <v>9</v>
      </c>
      <c r="G118" s="7"/>
      <c r="H118" s="8">
        <f>ROUND( D$118*G118,0 )</f>
        <v>0</v>
      </c>
    </row>
    <row r="119" spans="1:10" x14ac:dyDescent="0.25">
      <c r="B119" s="2"/>
      <c r="F119" s="6" t="s">
        <v>10</v>
      </c>
      <c r="G119" s="7"/>
      <c r="I119" s="8">
        <f>ROUND( D$118*G119,0 )</f>
        <v>0</v>
      </c>
    </row>
    <row r="120" spans="1:10" x14ac:dyDescent="0.25">
      <c r="B120" s="2"/>
      <c r="F120" s="6" t="s">
        <v>11</v>
      </c>
      <c r="G120" s="9"/>
      <c r="J120" s="5">
        <f>ROUND( D$118*G120,2 )</f>
        <v>0</v>
      </c>
    </row>
    <row r="121" spans="1:10" x14ac:dyDescent="0.25">
      <c r="B121" s="2"/>
    </row>
    <row r="122" spans="1:10" x14ac:dyDescent="0.25">
      <c r="B122" s="2"/>
    </row>
    <row r="123" spans="1:10" x14ac:dyDescent="0.25">
      <c r="B123" s="2"/>
      <c r="C123" s="3" t="s">
        <v>35</v>
      </c>
    </row>
    <row r="124" spans="1:10" x14ac:dyDescent="0.25">
      <c r="B124" s="2"/>
      <c r="C124" s="3" t="s">
        <v>36</v>
      </c>
    </row>
    <row r="125" spans="1:10" x14ac:dyDescent="0.25">
      <c r="B125" s="2"/>
      <c r="C125" s="3" t="s">
        <v>37</v>
      </c>
    </row>
    <row r="126" spans="1:10" x14ac:dyDescent="0.25">
      <c r="B126" s="2"/>
      <c r="C126" s="3" t="s">
        <v>38</v>
      </c>
    </row>
    <row r="127" spans="1:10" x14ac:dyDescent="0.25">
      <c r="B127" s="2"/>
      <c r="C127" s="3" t="s">
        <v>39</v>
      </c>
    </row>
    <row r="128" spans="1:10" ht="39" x14ac:dyDescent="0.25">
      <c r="A128" s="3">
        <v>13</v>
      </c>
      <c r="B128" s="4" t="s">
        <v>40</v>
      </c>
      <c r="C128" s="3" t="s">
        <v>41</v>
      </c>
      <c r="D128" s="5">
        <f>ROUND( 8,2 )</f>
        <v>8</v>
      </c>
      <c r="E128" s="3" t="s">
        <v>42</v>
      </c>
      <c r="F128" s="6" t="s">
        <v>9</v>
      </c>
      <c r="G128" s="7"/>
      <c r="H128" s="8">
        <f>ROUND( D$128*G128,0 )</f>
        <v>0</v>
      </c>
    </row>
    <row r="129" spans="1:10" x14ac:dyDescent="0.25">
      <c r="B129" s="2"/>
      <c r="F129" s="6" t="s">
        <v>10</v>
      </c>
      <c r="G129" s="7"/>
      <c r="I129" s="8">
        <f>ROUND( D$128*G129,0 )</f>
        <v>0</v>
      </c>
    </row>
    <row r="130" spans="1:10" x14ac:dyDescent="0.25">
      <c r="B130" s="2"/>
      <c r="F130" s="6" t="s">
        <v>11</v>
      </c>
      <c r="G130" s="9"/>
      <c r="J130" s="5">
        <f>ROUND( D$128*G130,2 )</f>
        <v>0</v>
      </c>
    </row>
    <row r="131" spans="1:10" x14ac:dyDescent="0.25">
      <c r="B131" s="2"/>
    </row>
    <row r="132" spans="1:10" x14ac:dyDescent="0.25">
      <c r="B132" s="2"/>
    </row>
    <row r="133" spans="1:10" x14ac:dyDescent="0.25">
      <c r="B133" s="2"/>
      <c r="C133" s="3" t="s">
        <v>43</v>
      </c>
    </row>
    <row r="134" spans="1:10" x14ac:dyDescent="0.25">
      <c r="B134" s="2"/>
      <c r="C134" s="3" t="s">
        <v>44</v>
      </c>
    </row>
    <row r="135" spans="1:10" x14ac:dyDescent="0.25">
      <c r="B135" s="2"/>
      <c r="C135" s="3" t="s">
        <v>45</v>
      </c>
    </row>
    <row r="136" spans="1:10" x14ac:dyDescent="0.25">
      <c r="B136" s="2"/>
      <c r="C136" s="3" t="s">
        <v>3</v>
      </c>
    </row>
    <row r="137" spans="1:10" x14ac:dyDescent="0.25">
      <c r="B137" s="2"/>
      <c r="C137" s="3" t="s">
        <v>46</v>
      </c>
    </row>
    <row r="138" spans="1:10" ht="39" x14ac:dyDescent="0.25">
      <c r="A138" s="3">
        <v>14</v>
      </c>
      <c r="B138" s="4" t="s">
        <v>47</v>
      </c>
      <c r="C138" s="3" t="s">
        <v>48</v>
      </c>
      <c r="D138" s="5">
        <f>ROUND( 8,2 )</f>
        <v>8</v>
      </c>
      <c r="E138" s="3" t="s">
        <v>49</v>
      </c>
      <c r="F138" s="6" t="s">
        <v>9</v>
      </c>
      <c r="G138" s="7"/>
      <c r="H138" s="8">
        <f>ROUND( D$138*G138,0 )</f>
        <v>0</v>
      </c>
    </row>
    <row r="139" spans="1:10" x14ac:dyDescent="0.25">
      <c r="B139" s="2"/>
      <c r="F139" s="6" t="s">
        <v>10</v>
      </c>
      <c r="G139" s="7"/>
      <c r="I139" s="8">
        <f>ROUND( D$138*G139,0 )</f>
        <v>0</v>
      </c>
    </row>
    <row r="140" spans="1:10" x14ac:dyDescent="0.25">
      <c r="B140" s="2"/>
      <c r="F140" s="6" t="s">
        <v>11</v>
      </c>
      <c r="G140" s="9"/>
      <c r="J140" s="5">
        <f>ROUND( D$138*G140,2 )</f>
        <v>0</v>
      </c>
    </row>
    <row r="141" spans="1:10" x14ac:dyDescent="0.25">
      <c r="B141" s="2"/>
    </row>
    <row r="142" spans="1:10" x14ac:dyDescent="0.25">
      <c r="B142" s="2"/>
    </row>
    <row r="143" spans="1:10" x14ac:dyDescent="0.25">
      <c r="B143" s="2"/>
      <c r="C143" s="3" t="s">
        <v>43</v>
      </c>
    </row>
    <row r="144" spans="1:10" x14ac:dyDescent="0.25">
      <c r="B144" s="2"/>
      <c r="C144" s="3" t="s">
        <v>44</v>
      </c>
    </row>
    <row r="145" spans="1:10" x14ac:dyDescent="0.25">
      <c r="B145" s="2"/>
      <c r="C145" s="3" t="s">
        <v>45</v>
      </c>
    </row>
    <row r="146" spans="1:10" x14ac:dyDescent="0.25">
      <c r="B146" s="2"/>
      <c r="C146" s="3" t="s">
        <v>3</v>
      </c>
    </row>
    <row r="147" spans="1:10" x14ac:dyDescent="0.25">
      <c r="B147" s="2"/>
      <c r="C147" s="3" t="s">
        <v>46</v>
      </c>
    </row>
    <row r="148" spans="1:10" ht="39" x14ac:dyDescent="0.25">
      <c r="A148" s="3">
        <v>15</v>
      </c>
      <c r="B148" s="4" t="s">
        <v>50</v>
      </c>
      <c r="C148" s="3" t="s">
        <v>51</v>
      </c>
      <c r="D148" s="5">
        <f>ROUND( 1,2 )</f>
        <v>1</v>
      </c>
      <c r="E148" s="3" t="s">
        <v>49</v>
      </c>
      <c r="F148" s="6" t="s">
        <v>9</v>
      </c>
      <c r="G148" s="7"/>
      <c r="H148" s="8">
        <f>ROUND( D$148*G148,0 )</f>
        <v>0</v>
      </c>
    </row>
    <row r="149" spans="1:10" x14ac:dyDescent="0.25">
      <c r="B149" s="2"/>
      <c r="F149" s="6" t="s">
        <v>10</v>
      </c>
      <c r="G149" s="7"/>
      <c r="I149" s="8">
        <f>ROUND( D$148*G149,0 )</f>
        <v>0</v>
      </c>
    </row>
    <row r="150" spans="1:10" x14ac:dyDescent="0.25">
      <c r="B150" s="2"/>
      <c r="F150" s="6" t="s">
        <v>11</v>
      </c>
      <c r="G150" s="9"/>
      <c r="J150" s="5">
        <f>ROUND( D$148*G150,2 )</f>
        <v>0</v>
      </c>
    </row>
    <row r="151" spans="1:10" x14ac:dyDescent="0.25">
      <c r="B151" s="2"/>
    </row>
    <row r="152" spans="1:10" x14ac:dyDescent="0.25">
      <c r="B152" s="2"/>
    </row>
    <row r="153" spans="1:10" x14ac:dyDescent="0.25">
      <c r="B153" s="2"/>
      <c r="C153" s="3" t="s">
        <v>43</v>
      </c>
    </row>
    <row r="154" spans="1:10" x14ac:dyDescent="0.25">
      <c r="B154" s="2"/>
      <c r="C154" s="3" t="s">
        <v>44</v>
      </c>
    </row>
    <row r="155" spans="1:10" x14ac:dyDescent="0.25">
      <c r="B155" s="2"/>
      <c r="C155" s="3" t="s">
        <v>45</v>
      </c>
    </row>
    <row r="156" spans="1:10" x14ac:dyDescent="0.25">
      <c r="B156" s="2"/>
      <c r="C156" s="3" t="s">
        <v>3</v>
      </c>
    </row>
    <row r="157" spans="1:10" x14ac:dyDescent="0.25">
      <c r="B157" s="2"/>
      <c r="C157" s="3" t="s">
        <v>46</v>
      </c>
    </row>
    <row r="158" spans="1:10" ht="39" x14ac:dyDescent="0.25">
      <c r="A158" s="3">
        <v>16</v>
      </c>
      <c r="B158" s="4" t="s">
        <v>52</v>
      </c>
      <c r="C158" s="3" t="s">
        <v>53</v>
      </c>
      <c r="D158" s="5">
        <f>ROUND( 11,2 )</f>
        <v>11</v>
      </c>
      <c r="E158" s="3" t="s">
        <v>49</v>
      </c>
      <c r="F158" s="6" t="s">
        <v>9</v>
      </c>
      <c r="G158" s="7"/>
      <c r="H158" s="8">
        <f>ROUND( D$158*G158,0 )</f>
        <v>0</v>
      </c>
    </row>
    <row r="159" spans="1:10" x14ac:dyDescent="0.25">
      <c r="B159" s="2"/>
      <c r="F159" s="6" t="s">
        <v>10</v>
      </c>
      <c r="G159" s="7"/>
      <c r="I159" s="8">
        <f>ROUND( D$158*G159,0 )</f>
        <v>0</v>
      </c>
    </row>
    <row r="160" spans="1:10" x14ac:dyDescent="0.25">
      <c r="B160" s="2"/>
      <c r="F160" s="6" t="s">
        <v>11</v>
      </c>
      <c r="G160" s="9"/>
      <c r="J160" s="5">
        <f>ROUND( D$158*G160,2 )</f>
        <v>0</v>
      </c>
    </row>
    <row r="161" spans="1:10" x14ac:dyDescent="0.25">
      <c r="B161" s="2"/>
    </row>
    <row r="162" spans="1:10" x14ac:dyDescent="0.25">
      <c r="B162" s="2"/>
    </row>
    <row r="163" spans="1:10" x14ac:dyDescent="0.25">
      <c r="B163" s="2"/>
      <c r="C163" s="3" t="s">
        <v>43</v>
      </c>
    </row>
    <row r="164" spans="1:10" x14ac:dyDescent="0.25">
      <c r="B164" s="2"/>
      <c r="C164" s="3" t="s">
        <v>44</v>
      </c>
    </row>
    <row r="165" spans="1:10" x14ac:dyDescent="0.25">
      <c r="B165" s="2"/>
      <c r="C165" s="3" t="s">
        <v>45</v>
      </c>
    </row>
    <row r="166" spans="1:10" x14ac:dyDescent="0.25">
      <c r="B166" s="2"/>
      <c r="C166" s="3" t="s">
        <v>3</v>
      </c>
    </row>
    <row r="167" spans="1:10" x14ac:dyDescent="0.25">
      <c r="B167" s="2"/>
      <c r="C167" s="3" t="s">
        <v>46</v>
      </c>
    </row>
    <row r="168" spans="1:10" ht="39" x14ac:dyDescent="0.25">
      <c r="A168" s="3">
        <v>17</v>
      </c>
      <c r="B168" s="4" t="s">
        <v>54</v>
      </c>
      <c r="C168" s="3" t="s">
        <v>55</v>
      </c>
      <c r="D168" s="5">
        <f>ROUND( 18,2 )</f>
        <v>18</v>
      </c>
      <c r="E168" s="3" t="s">
        <v>49</v>
      </c>
      <c r="F168" s="6" t="s">
        <v>9</v>
      </c>
      <c r="G168" s="7"/>
      <c r="H168" s="8">
        <f>ROUND( D$168*G168,0 )</f>
        <v>0</v>
      </c>
    </row>
    <row r="169" spans="1:10" x14ac:dyDescent="0.25">
      <c r="B169" s="2"/>
      <c r="F169" s="6" t="s">
        <v>10</v>
      </c>
      <c r="G169" s="7"/>
      <c r="I169" s="8">
        <f>ROUND( D$168*G169,0 )</f>
        <v>0</v>
      </c>
    </row>
    <row r="170" spans="1:10" x14ac:dyDescent="0.25">
      <c r="B170" s="2"/>
      <c r="F170" s="6" t="s">
        <v>11</v>
      </c>
      <c r="G170" s="9"/>
      <c r="J170" s="5">
        <f>ROUND( D$168*G170,2 )</f>
        <v>0</v>
      </c>
    </row>
    <row r="171" spans="1:10" x14ac:dyDescent="0.25">
      <c r="B171" s="2"/>
    </row>
    <row r="172" spans="1:10" x14ac:dyDescent="0.25">
      <c r="B172" s="2"/>
    </row>
    <row r="173" spans="1:10" x14ac:dyDescent="0.25">
      <c r="B173" s="2"/>
      <c r="C173" s="3" t="s">
        <v>43</v>
      </c>
    </row>
    <row r="174" spans="1:10" x14ac:dyDescent="0.25">
      <c r="B174" s="2"/>
      <c r="C174" s="3" t="s">
        <v>44</v>
      </c>
    </row>
    <row r="175" spans="1:10" x14ac:dyDescent="0.25">
      <c r="B175" s="2"/>
      <c r="C175" s="3" t="s">
        <v>45</v>
      </c>
    </row>
    <row r="176" spans="1:10" x14ac:dyDescent="0.25">
      <c r="B176" s="2"/>
      <c r="C176" s="3" t="s">
        <v>3</v>
      </c>
    </row>
    <row r="177" spans="1:10" x14ac:dyDescent="0.25">
      <c r="B177" s="2"/>
      <c r="C177" s="3" t="s">
        <v>46</v>
      </c>
    </row>
    <row r="178" spans="1:10" ht="39" x14ac:dyDescent="0.25">
      <c r="A178" s="3">
        <v>18</v>
      </c>
      <c r="B178" s="4" t="s">
        <v>56</v>
      </c>
      <c r="C178" s="3" t="s">
        <v>57</v>
      </c>
      <c r="D178" s="5">
        <f>ROUND( 7,2 )</f>
        <v>7</v>
      </c>
      <c r="E178" s="3" t="s">
        <v>49</v>
      </c>
      <c r="F178" s="6" t="s">
        <v>9</v>
      </c>
      <c r="G178" s="7"/>
      <c r="H178" s="8">
        <f>ROUND( D$178*G178,0 )</f>
        <v>0</v>
      </c>
    </row>
    <row r="179" spans="1:10" x14ac:dyDescent="0.25">
      <c r="B179" s="2"/>
      <c r="F179" s="6" t="s">
        <v>10</v>
      </c>
      <c r="G179" s="7"/>
      <c r="I179" s="8">
        <f>ROUND( D$178*G179,0 )</f>
        <v>0</v>
      </c>
    </row>
    <row r="180" spans="1:10" x14ac:dyDescent="0.25">
      <c r="B180" s="2"/>
      <c r="F180" s="6" t="s">
        <v>11</v>
      </c>
      <c r="G180" s="9"/>
      <c r="J180" s="5">
        <f>ROUND( D$178*G180,2 )</f>
        <v>0</v>
      </c>
    </row>
    <row r="181" spans="1:10" x14ac:dyDescent="0.25">
      <c r="B181" s="2"/>
    </row>
    <row r="182" spans="1:10" x14ac:dyDescent="0.25">
      <c r="B182" s="2"/>
    </row>
    <row r="183" spans="1:10" x14ac:dyDescent="0.25">
      <c r="B183" s="2"/>
      <c r="C183" s="3" t="s">
        <v>43</v>
      </c>
    </row>
    <row r="184" spans="1:10" x14ac:dyDescent="0.25">
      <c r="B184" s="2"/>
      <c r="C184" s="3" t="s">
        <v>44</v>
      </c>
    </row>
    <row r="185" spans="1:10" x14ac:dyDescent="0.25">
      <c r="B185" s="2"/>
      <c r="C185" s="3" t="s">
        <v>45</v>
      </c>
    </row>
    <row r="186" spans="1:10" x14ac:dyDescent="0.25">
      <c r="B186" s="2"/>
      <c r="C186" s="3" t="s">
        <v>3</v>
      </c>
    </row>
    <row r="187" spans="1:10" x14ac:dyDescent="0.25">
      <c r="B187" s="2"/>
      <c r="C187" s="3" t="s">
        <v>58</v>
      </c>
    </row>
    <row r="188" spans="1:10" ht="39" x14ac:dyDescent="0.25">
      <c r="A188" s="3">
        <v>19</v>
      </c>
      <c r="B188" s="4" t="s">
        <v>59</v>
      </c>
      <c r="C188" s="3" t="s">
        <v>60</v>
      </c>
      <c r="D188" s="5">
        <f>ROUND( 2,2 )</f>
        <v>2</v>
      </c>
      <c r="E188" s="3" t="s">
        <v>49</v>
      </c>
      <c r="F188" s="6" t="s">
        <v>9</v>
      </c>
      <c r="G188" s="7"/>
      <c r="H188" s="8">
        <f>ROUND( D$188*G188,0 )</f>
        <v>0</v>
      </c>
    </row>
    <row r="189" spans="1:10" x14ac:dyDescent="0.25">
      <c r="B189" s="2"/>
      <c r="F189" s="6" t="s">
        <v>10</v>
      </c>
      <c r="G189" s="7"/>
      <c r="I189" s="8">
        <f>ROUND( D$188*G189,0 )</f>
        <v>0</v>
      </c>
    </row>
    <row r="190" spans="1:10" x14ac:dyDescent="0.25">
      <c r="B190" s="2"/>
      <c r="F190" s="6" t="s">
        <v>11</v>
      </c>
      <c r="G190" s="9"/>
      <c r="J190" s="5">
        <f>ROUND( D$188*G190,2 )</f>
        <v>0</v>
      </c>
    </row>
    <row r="191" spans="1:10" x14ac:dyDescent="0.25">
      <c r="B191" s="2"/>
    </row>
    <row r="192" spans="1:10" x14ac:dyDescent="0.25">
      <c r="B192" s="2"/>
    </row>
    <row r="193" spans="1:10" x14ac:dyDescent="0.25">
      <c r="B193" s="2"/>
      <c r="C193" s="3" t="s">
        <v>43</v>
      </c>
    </row>
    <row r="194" spans="1:10" x14ac:dyDescent="0.25">
      <c r="B194" s="2"/>
      <c r="C194" s="3" t="s">
        <v>44</v>
      </c>
    </row>
    <row r="195" spans="1:10" x14ac:dyDescent="0.25">
      <c r="B195" s="2"/>
      <c r="C195" s="3" t="s">
        <v>45</v>
      </c>
    </row>
    <row r="196" spans="1:10" x14ac:dyDescent="0.25">
      <c r="B196" s="2"/>
      <c r="C196" s="3" t="s">
        <v>3</v>
      </c>
    </row>
    <row r="197" spans="1:10" x14ac:dyDescent="0.25">
      <c r="B197" s="2"/>
      <c r="C197" s="3" t="s">
        <v>58</v>
      </c>
    </row>
    <row r="198" spans="1:10" ht="39" x14ac:dyDescent="0.25">
      <c r="A198" s="3">
        <v>20</v>
      </c>
      <c r="B198" s="4" t="s">
        <v>61</v>
      </c>
      <c r="C198" s="3" t="s">
        <v>62</v>
      </c>
      <c r="D198" s="5">
        <f>ROUND( 1,2 )</f>
        <v>1</v>
      </c>
      <c r="E198" s="3" t="s">
        <v>49</v>
      </c>
      <c r="F198" s="6" t="s">
        <v>9</v>
      </c>
      <c r="G198" s="7"/>
      <c r="H198" s="8">
        <f>ROUND( D$198*G198,0 )</f>
        <v>0</v>
      </c>
    </row>
    <row r="199" spans="1:10" x14ac:dyDescent="0.25">
      <c r="B199" s="2"/>
      <c r="F199" s="6" t="s">
        <v>10</v>
      </c>
      <c r="G199" s="7"/>
      <c r="I199" s="8">
        <f>ROUND( D$198*G199,0 )</f>
        <v>0</v>
      </c>
    </row>
    <row r="200" spans="1:10" x14ac:dyDescent="0.25">
      <c r="B200" s="2"/>
      <c r="F200" s="6" t="s">
        <v>11</v>
      </c>
      <c r="G200" s="9"/>
      <c r="J200" s="5">
        <f>ROUND( D$198*G200,2 )</f>
        <v>0</v>
      </c>
    </row>
    <row r="201" spans="1:10" x14ac:dyDescent="0.25">
      <c r="B201" s="2"/>
    </row>
    <row r="202" spans="1:10" x14ac:dyDescent="0.25">
      <c r="B202" s="2"/>
    </row>
    <row r="203" spans="1:10" x14ac:dyDescent="0.25">
      <c r="B203" s="2"/>
      <c r="C203" s="3" t="s">
        <v>43</v>
      </c>
    </row>
    <row r="204" spans="1:10" x14ac:dyDescent="0.25">
      <c r="B204" s="2"/>
      <c r="C204" s="3" t="s">
        <v>44</v>
      </c>
    </row>
    <row r="205" spans="1:10" x14ac:dyDescent="0.25">
      <c r="B205" s="2"/>
      <c r="C205" s="3" t="s">
        <v>45</v>
      </c>
    </row>
    <row r="206" spans="1:10" x14ac:dyDescent="0.25">
      <c r="B206" s="2"/>
      <c r="C206" s="3" t="s">
        <v>3</v>
      </c>
    </row>
    <row r="207" spans="1:10" x14ac:dyDescent="0.25">
      <c r="B207" s="2"/>
      <c r="C207" s="3" t="s">
        <v>58</v>
      </c>
    </row>
    <row r="208" spans="1:10" ht="39" x14ac:dyDescent="0.25">
      <c r="A208" s="3">
        <v>21</v>
      </c>
      <c r="B208" s="4" t="s">
        <v>63</v>
      </c>
      <c r="C208" s="3" t="s">
        <v>64</v>
      </c>
      <c r="D208" s="5">
        <f>ROUND( 2,2 )</f>
        <v>2</v>
      </c>
      <c r="E208" s="3" t="s">
        <v>49</v>
      </c>
      <c r="F208" s="6" t="s">
        <v>9</v>
      </c>
      <c r="G208" s="7"/>
      <c r="H208" s="8">
        <f>ROUND( D$208*G208,0 )</f>
        <v>0</v>
      </c>
    </row>
    <row r="209" spans="1:10" x14ac:dyDescent="0.25">
      <c r="B209" s="2"/>
      <c r="F209" s="6" t="s">
        <v>10</v>
      </c>
      <c r="G209" s="7"/>
      <c r="I209" s="8">
        <f>ROUND( D$208*G209,0 )</f>
        <v>0</v>
      </c>
    </row>
    <row r="210" spans="1:10" x14ac:dyDescent="0.25">
      <c r="B210" s="2"/>
      <c r="F210" s="6" t="s">
        <v>11</v>
      </c>
      <c r="G210" s="9"/>
      <c r="J210" s="5">
        <f>ROUND( D$208*G210,2 )</f>
        <v>0</v>
      </c>
    </row>
    <row r="211" spans="1:10" x14ac:dyDescent="0.25">
      <c r="B211" s="2"/>
    </row>
    <row r="212" spans="1:10" x14ac:dyDescent="0.25">
      <c r="B212" s="2"/>
    </row>
    <row r="213" spans="1:10" x14ac:dyDescent="0.25">
      <c r="B213" s="2"/>
      <c r="C213" s="3" t="s">
        <v>43</v>
      </c>
    </row>
    <row r="214" spans="1:10" x14ac:dyDescent="0.25">
      <c r="B214" s="2"/>
      <c r="C214" s="3" t="s">
        <v>44</v>
      </c>
    </row>
    <row r="215" spans="1:10" x14ac:dyDescent="0.25">
      <c r="B215" s="2"/>
      <c r="C215" s="3" t="s">
        <v>45</v>
      </c>
    </row>
    <row r="216" spans="1:10" x14ac:dyDescent="0.25">
      <c r="B216" s="2"/>
      <c r="C216" s="3" t="s">
        <v>3</v>
      </c>
    </row>
    <row r="217" spans="1:10" x14ac:dyDescent="0.25">
      <c r="B217" s="2"/>
      <c r="C217" s="3" t="s">
        <v>58</v>
      </c>
    </row>
    <row r="218" spans="1:10" ht="39" x14ac:dyDescent="0.25">
      <c r="A218" s="3">
        <v>22</v>
      </c>
      <c r="B218" s="4" t="s">
        <v>65</v>
      </c>
      <c r="C218" s="3" t="s">
        <v>66</v>
      </c>
      <c r="D218" s="5">
        <f>ROUND( 4,2 )</f>
        <v>4</v>
      </c>
      <c r="E218" s="3" t="s">
        <v>49</v>
      </c>
      <c r="F218" s="6" t="s">
        <v>9</v>
      </c>
      <c r="G218" s="7"/>
      <c r="H218" s="8">
        <f>ROUND( D$218*G218,0 )</f>
        <v>0</v>
      </c>
    </row>
    <row r="219" spans="1:10" x14ac:dyDescent="0.25">
      <c r="B219" s="2"/>
      <c r="F219" s="6" t="s">
        <v>10</v>
      </c>
      <c r="G219" s="7"/>
      <c r="I219" s="8">
        <f>ROUND( D$218*G219,0 )</f>
        <v>0</v>
      </c>
    </row>
    <row r="220" spans="1:10" x14ac:dyDescent="0.25">
      <c r="B220" s="2"/>
      <c r="F220" s="6" t="s">
        <v>11</v>
      </c>
      <c r="G220" s="9"/>
      <c r="J220" s="5">
        <f>ROUND( D$218*G220,2 )</f>
        <v>0</v>
      </c>
    </row>
    <row r="221" spans="1:10" x14ac:dyDescent="0.25">
      <c r="B221" s="2"/>
    </row>
    <row r="222" spans="1:10" x14ac:dyDescent="0.25">
      <c r="B222" s="2"/>
    </row>
    <row r="223" spans="1:10" x14ac:dyDescent="0.25">
      <c r="B223" s="2"/>
      <c r="C223" s="3" t="s">
        <v>43</v>
      </c>
    </row>
    <row r="224" spans="1:10" x14ac:dyDescent="0.25">
      <c r="B224" s="2"/>
      <c r="C224" s="3" t="s">
        <v>44</v>
      </c>
    </row>
    <row r="225" spans="1:10" x14ac:dyDescent="0.25">
      <c r="B225" s="2"/>
      <c r="C225" s="3" t="s">
        <v>45</v>
      </c>
    </row>
    <row r="226" spans="1:10" x14ac:dyDescent="0.25">
      <c r="B226" s="2"/>
      <c r="C226" s="3" t="s">
        <v>3</v>
      </c>
    </row>
    <row r="227" spans="1:10" x14ac:dyDescent="0.25">
      <c r="B227" s="2"/>
      <c r="C227" s="3" t="s">
        <v>58</v>
      </c>
    </row>
    <row r="228" spans="1:10" ht="39" x14ac:dyDescent="0.25">
      <c r="A228" s="3">
        <v>23</v>
      </c>
      <c r="B228" s="4" t="s">
        <v>67</v>
      </c>
      <c r="C228" s="3" t="s">
        <v>68</v>
      </c>
      <c r="D228" s="5">
        <f>ROUND( 2,2 )</f>
        <v>2</v>
      </c>
      <c r="E228" s="3" t="s">
        <v>49</v>
      </c>
      <c r="F228" s="6" t="s">
        <v>9</v>
      </c>
      <c r="G228" s="7"/>
      <c r="H228" s="8">
        <f>ROUND( D$228*G228,0 )</f>
        <v>0</v>
      </c>
    </row>
    <row r="229" spans="1:10" x14ac:dyDescent="0.25">
      <c r="B229" s="2"/>
      <c r="F229" s="6" t="s">
        <v>10</v>
      </c>
      <c r="G229" s="7"/>
      <c r="I229" s="8">
        <f>ROUND( D$228*G229,0 )</f>
        <v>0</v>
      </c>
    </row>
    <row r="230" spans="1:10" x14ac:dyDescent="0.25">
      <c r="B230" s="2"/>
      <c r="F230" s="6" t="s">
        <v>11</v>
      </c>
      <c r="G230" s="9"/>
      <c r="J230" s="5">
        <f>ROUND( D$228*G230,2 )</f>
        <v>0</v>
      </c>
    </row>
    <row r="231" spans="1:10" x14ac:dyDescent="0.25">
      <c r="B231" s="2"/>
    </row>
    <row r="232" spans="1:10" x14ac:dyDescent="0.25">
      <c r="B232" s="2"/>
    </row>
    <row r="233" spans="1:10" x14ac:dyDescent="0.25">
      <c r="B233" s="2"/>
      <c r="C233" s="3" t="s">
        <v>69</v>
      </c>
    </row>
    <row r="234" spans="1:10" x14ac:dyDescent="0.25">
      <c r="B234" s="2"/>
      <c r="C234" s="3" t="s">
        <v>44</v>
      </c>
    </row>
    <row r="235" spans="1:10" x14ac:dyDescent="0.25">
      <c r="B235" s="2"/>
      <c r="C235" s="3" t="s">
        <v>45</v>
      </c>
    </row>
    <row r="236" spans="1:10" x14ac:dyDescent="0.25">
      <c r="B236" s="2"/>
      <c r="C236" s="3" t="s">
        <v>3</v>
      </c>
    </row>
    <row r="237" spans="1:10" x14ac:dyDescent="0.25">
      <c r="B237" s="2"/>
      <c r="C237" s="3" t="s">
        <v>70</v>
      </c>
    </row>
    <row r="238" spans="1:10" x14ac:dyDescent="0.25">
      <c r="B238" s="2"/>
      <c r="C238" s="3" t="s">
        <v>71</v>
      </c>
    </row>
    <row r="239" spans="1:10" ht="39" x14ac:dyDescent="0.25">
      <c r="A239" s="3">
        <v>24</v>
      </c>
      <c r="B239" s="4" t="s">
        <v>72</v>
      </c>
      <c r="C239" s="3" t="s">
        <v>48</v>
      </c>
      <c r="D239" s="5">
        <f>ROUND( 2,2 )</f>
        <v>2</v>
      </c>
      <c r="E239" s="3" t="s">
        <v>49</v>
      </c>
      <c r="F239" s="6" t="s">
        <v>9</v>
      </c>
      <c r="G239" s="7"/>
      <c r="H239" s="8">
        <f>ROUND( D$239*G239,0 )</f>
        <v>0</v>
      </c>
    </row>
    <row r="240" spans="1:10" x14ac:dyDescent="0.25">
      <c r="B240" s="2"/>
      <c r="F240" s="6" t="s">
        <v>10</v>
      </c>
      <c r="G240" s="7"/>
      <c r="I240" s="8">
        <f>ROUND( D$239*G240,0 )</f>
        <v>0</v>
      </c>
    </row>
    <row r="241" spans="1:10" x14ac:dyDescent="0.25">
      <c r="B241" s="2"/>
      <c r="F241" s="6" t="s">
        <v>11</v>
      </c>
      <c r="G241" s="9"/>
      <c r="J241" s="5">
        <f>ROUND( D$239*G241,2 )</f>
        <v>0</v>
      </c>
    </row>
    <row r="242" spans="1:10" x14ac:dyDescent="0.25">
      <c r="B242" s="2"/>
    </row>
    <row r="243" spans="1:10" x14ac:dyDescent="0.25">
      <c r="B243" s="2"/>
    </row>
    <row r="244" spans="1:10" x14ac:dyDescent="0.25">
      <c r="B244" s="2"/>
      <c r="C244" s="3" t="s">
        <v>69</v>
      </c>
    </row>
    <row r="245" spans="1:10" x14ac:dyDescent="0.25">
      <c r="B245" s="2"/>
      <c r="C245" s="3" t="s">
        <v>44</v>
      </c>
    </row>
    <row r="246" spans="1:10" x14ac:dyDescent="0.25">
      <c r="B246" s="2"/>
      <c r="C246" s="3" t="s">
        <v>45</v>
      </c>
    </row>
    <row r="247" spans="1:10" x14ac:dyDescent="0.25">
      <c r="B247" s="2"/>
      <c r="C247" s="3" t="s">
        <v>3</v>
      </c>
    </row>
    <row r="248" spans="1:10" x14ac:dyDescent="0.25">
      <c r="B248" s="2"/>
      <c r="C248" s="3" t="s">
        <v>70</v>
      </c>
    </row>
    <row r="249" spans="1:10" x14ac:dyDescent="0.25">
      <c r="B249" s="2"/>
      <c r="C249" s="3" t="s">
        <v>73</v>
      </c>
    </row>
    <row r="250" spans="1:10" ht="39" x14ac:dyDescent="0.25">
      <c r="A250" s="3">
        <v>25</v>
      </c>
      <c r="B250" s="4" t="s">
        <v>74</v>
      </c>
      <c r="C250" s="3" t="s">
        <v>75</v>
      </c>
      <c r="D250" s="5">
        <f>ROUND( 2,2 )</f>
        <v>2</v>
      </c>
      <c r="E250" s="3" t="s">
        <v>49</v>
      </c>
      <c r="F250" s="6" t="s">
        <v>9</v>
      </c>
      <c r="G250" s="7"/>
      <c r="H250" s="8">
        <f>ROUND( D$250*G250,0 )</f>
        <v>0</v>
      </c>
    </row>
    <row r="251" spans="1:10" x14ac:dyDescent="0.25">
      <c r="B251" s="2"/>
      <c r="F251" s="6" t="s">
        <v>10</v>
      </c>
      <c r="G251" s="7"/>
      <c r="I251" s="8">
        <f>ROUND( D$250*G251,0 )</f>
        <v>0</v>
      </c>
    </row>
    <row r="252" spans="1:10" x14ac:dyDescent="0.25">
      <c r="B252" s="2"/>
      <c r="F252" s="6" t="s">
        <v>11</v>
      </c>
      <c r="G252" s="9"/>
      <c r="J252" s="5">
        <f>ROUND( D$250*G252,2 )</f>
        <v>0</v>
      </c>
    </row>
    <row r="253" spans="1:10" x14ac:dyDescent="0.25">
      <c r="B253" s="2"/>
    </row>
    <row r="254" spans="1:10" x14ac:dyDescent="0.25">
      <c r="B254" s="2"/>
    </row>
    <row r="255" spans="1:10" x14ac:dyDescent="0.25">
      <c r="B255" s="2"/>
      <c r="C255" s="3" t="s">
        <v>69</v>
      </c>
    </row>
    <row r="256" spans="1:10" x14ac:dyDescent="0.25">
      <c r="B256" s="2"/>
      <c r="C256" s="3" t="s">
        <v>44</v>
      </c>
    </row>
    <row r="257" spans="1:10" x14ac:dyDescent="0.25">
      <c r="B257" s="2"/>
      <c r="C257" s="3" t="s">
        <v>45</v>
      </c>
    </row>
    <row r="258" spans="1:10" x14ac:dyDescent="0.25">
      <c r="B258" s="2"/>
      <c r="C258" s="3" t="s">
        <v>3</v>
      </c>
    </row>
    <row r="259" spans="1:10" x14ac:dyDescent="0.25">
      <c r="B259" s="2"/>
      <c r="C259" s="3" t="s">
        <v>70</v>
      </c>
    </row>
    <row r="260" spans="1:10" x14ac:dyDescent="0.25">
      <c r="B260" s="2"/>
      <c r="C260" s="3" t="s">
        <v>71</v>
      </c>
    </row>
    <row r="261" spans="1:10" ht="39" x14ac:dyDescent="0.25">
      <c r="A261" s="3">
        <v>26</v>
      </c>
      <c r="B261" s="4" t="s">
        <v>76</v>
      </c>
      <c r="C261" s="3" t="s">
        <v>51</v>
      </c>
      <c r="D261" s="5">
        <f>ROUND( 1,2 )</f>
        <v>1</v>
      </c>
      <c r="E261" s="3" t="s">
        <v>49</v>
      </c>
      <c r="F261" s="6" t="s">
        <v>9</v>
      </c>
      <c r="G261" s="7"/>
      <c r="H261" s="8">
        <f>ROUND( D$261*G261,0 )</f>
        <v>0</v>
      </c>
    </row>
    <row r="262" spans="1:10" x14ac:dyDescent="0.25">
      <c r="B262" s="2"/>
      <c r="F262" s="6" t="s">
        <v>10</v>
      </c>
      <c r="G262" s="7"/>
      <c r="I262" s="8">
        <f>ROUND( D$261*G262,0 )</f>
        <v>0</v>
      </c>
    </row>
    <row r="263" spans="1:10" x14ac:dyDescent="0.25">
      <c r="B263" s="2"/>
      <c r="F263" s="6" t="s">
        <v>11</v>
      </c>
      <c r="G263" s="9"/>
      <c r="J263" s="5">
        <f>ROUND( D$261*G263,2 )</f>
        <v>0</v>
      </c>
    </row>
    <row r="264" spans="1:10" x14ac:dyDescent="0.25">
      <c r="B264" s="2"/>
    </row>
    <row r="265" spans="1:10" x14ac:dyDescent="0.25">
      <c r="B265" s="2"/>
    </row>
    <row r="266" spans="1:10" x14ac:dyDescent="0.25">
      <c r="B266" s="2"/>
      <c r="C266" s="3" t="s">
        <v>69</v>
      </c>
    </row>
    <row r="267" spans="1:10" x14ac:dyDescent="0.25">
      <c r="B267" s="2"/>
      <c r="C267" s="3" t="s">
        <v>44</v>
      </c>
    </row>
    <row r="268" spans="1:10" x14ac:dyDescent="0.25">
      <c r="B268" s="2"/>
      <c r="C268" s="3" t="s">
        <v>45</v>
      </c>
    </row>
    <row r="269" spans="1:10" x14ac:dyDescent="0.25">
      <c r="B269" s="2"/>
      <c r="C269" s="3" t="s">
        <v>3</v>
      </c>
    </row>
    <row r="270" spans="1:10" x14ac:dyDescent="0.25">
      <c r="B270" s="2"/>
      <c r="C270" s="3" t="s">
        <v>70</v>
      </c>
    </row>
    <row r="271" spans="1:10" x14ac:dyDescent="0.25">
      <c r="B271" s="2"/>
      <c r="C271" s="3" t="s">
        <v>73</v>
      </c>
    </row>
    <row r="272" spans="1:10" ht="39" x14ac:dyDescent="0.25">
      <c r="A272" s="3">
        <v>27</v>
      </c>
      <c r="B272" s="4" t="s">
        <v>77</v>
      </c>
      <c r="C272" s="3" t="s">
        <v>78</v>
      </c>
      <c r="D272" s="5">
        <f>ROUND( 4,2 )</f>
        <v>4</v>
      </c>
      <c r="E272" s="3" t="s">
        <v>49</v>
      </c>
      <c r="F272" s="6" t="s">
        <v>9</v>
      </c>
      <c r="G272" s="7"/>
      <c r="H272" s="8">
        <f>ROUND( D$272*G272,0 )</f>
        <v>0</v>
      </c>
    </row>
    <row r="273" spans="1:10" x14ac:dyDescent="0.25">
      <c r="B273" s="2"/>
      <c r="F273" s="6" t="s">
        <v>10</v>
      </c>
      <c r="G273" s="7"/>
      <c r="I273" s="8">
        <f>ROUND( D$272*G273,0 )</f>
        <v>0</v>
      </c>
    </row>
    <row r="274" spans="1:10" x14ac:dyDescent="0.25">
      <c r="B274" s="2"/>
      <c r="F274" s="6" t="s">
        <v>11</v>
      </c>
      <c r="G274" s="9"/>
      <c r="J274" s="5">
        <f>ROUND( D$2760*G22,2 )</f>
        <v>0</v>
      </c>
    </row>
    <row r="275" spans="1:10" x14ac:dyDescent="0.25">
      <c r="B275" s="2"/>
    </row>
    <row r="276" spans="1:10" x14ac:dyDescent="0.25">
      <c r="B276" s="2"/>
    </row>
    <row r="277" spans="1:10" x14ac:dyDescent="0.25">
      <c r="B277" s="2"/>
      <c r="C277" s="3" t="s">
        <v>69</v>
      </c>
    </row>
    <row r="278" spans="1:10" x14ac:dyDescent="0.25">
      <c r="B278" s="2"/>
      <c r="C278" s="3" t="s">
        <v>44</v>
      </c>
    </row>
    <row r="279" spans="1:10" x14ac:dyDescent="0.25">
      <c r="B279" s="2"/>
      <c r="C279" s="3" t="s">
        <v>45</v>
      </c>
    </row>
    <row r="280" spans="1:10" x14ac:dyDescent="0.25">
      <c r="B280" s="2"/>
      <c r="C280" s="3" t="s">
        <v>3</v>
      </c>
    </row>
    <row r="281" spans="1:10" x14ac:dyDescent="0.25">
      <c r="B281" s="2"/>
      <c r="C281" s="3" t="s">
        <v>70</v>
      </c>
    </row>
    <row r="282" spans="1:10" x14ac:dyDescent="0.25">
      <c r="B282" s="2"/>
      <c r="C282" s="3" t="s">
        <v>71</v>
      </c>
    </row>
    <row r="283" spans="1:10" ht="39" x14ac:dyDescent="0.25">
      <c r="A283" s="3">
        <v>28</v>
      </c>
      <c r="B283" s="4" t="s">
        <v>79</v>
      </c>
      <c r="C283" s="3" t="s">
        <v>53</v>
      </c>
      <c r="D283" s="5">
        <f>ROUND( 2,2 )</f>
        <v>2</v>
      </c>
      <c r="E283" s="3" t="s">
        <v>49</v>
      </c>
      <c r="F283" s="6" t="s">
        <v>9</v>
      </c>
      <c r="G283" s="7"/>
      <c r="H283" s="8">
        <f>ROUND( D$283*G283,0 )</f>
        <v>0</v>
      </c>
    </row>
    <row r="284" spans="1:10" x14ac:dyDescent="0.25">
      <c r="B284" s="2"/>
      <c r="F284" s="6" t="s">
        <v>10</v>
      </c>
      <c r="G284" s="7"/>
      <c r="I284" s="8">
        <f>ROUND( D$283*G284,0 )</f>
        <v>0</v>
      </c>
    </row>
    <row r="285" spans="1:10" x14ac:dyDescent="0.25">
      <c r="B285" s="2"/>
      <c r="F285" s="6" t="s">
        <v>11</v>
      </c>
      <c r="G285" s="9"/>
      <c r="J285" s="5">
        <f>ROUND( D$283*G285,2 )</f>
        <v>0</v>
      </c>
    </row>
    <row r="286" spans="1:10" x14ac:dyDescent="0.25">
      <c r="B286" s="2"/>
    </row>
    <row r="287" spans="1:10" x14ac:dyDescent="0.25">
      <c r="B287" s="2"/>
    </row>
    <row r="288" spans="1:10" x14ac:dyDescent="0.25">
      <c r="B288" s="2"/>
      <c r="C288" s="3" t="s">
        <v>69</v>
      </c>
    </row>
    <row r="289" spans="1:10" x14ac:dyDescent="0.25">
      <c r="B289" s="2"/>
      <c r="C289" s="3" t="s">
        <v>44</v>
      </c>
    </row>
    <row r="290" spans="1:10" x14ac:dyDescent="0.25">
      <c r="B290" s="2"/>
      <c r="C290" s="3" t="s">
        <v>45</v>
      </c>
    </row>
    <row r="291" spans="1:10" x14ac:dyDescent="0.25">
      <c r="B291" s="2"/>
      <c r="C291" s="3" t="s">
        <v>3</v>
      </c>
    </row>
    <row r="292" spans="1:10" x14ac:dyDescent="0.25">
      <c r="B292" s="2"/>
      <c r="C292" s="3" t="s">
        <v>70</v>
      </c>
    </row>
    <row r="293" spans="1:10" x14ac:dyDescent="0.25">
      <c r="B293" s="2"/>
      <c r="C293" s="3" t="s">
        <v>73</v>
      </c>
    </row>
    <row r="294" spans="1:10" ht="39" x14ac:dyDescent="0.25">
      <c r="A294" s="3">
        <v>29</v>
      </c>
      <c r="B294" s="4" t="s">
        <v>80</v>
      </c>
      <c r="C294" s="3" t="s">
        <v>81</v>
      </c>
      <c r="D294" s="5">
        <f>ROUND( 5,2 )</f>
        <v>5</v>
      </c>
      <c r="E294" s="3" t="s">
        <v>49</v>
      </c>
      <c r="F294" s="6" t="s">
        <v>9</v>
      </c>
      <c r="G294" s="7"/>
      <c r="H294" s="8">
        <f>ROUND( D$294*G294,0 )</f>
        <v>0</v>
      </c>
    </row>
    <row r="295" spans="1:10" x14ac:dyDescent="0.25">
      <c r="B295" s="2"/>
      <c r="F295" s="6" t="s">
        <v>10</v>
      </c>
      <c r="G295" s="7"/>
      <c r="I295" s="8">
        <f>ROUND( D$294*G295,0 )</f>
        <v>0</v>
      </c>
    </row>
    <row r="296" spans="1:10" x14ac:dyDescent="0.25">
      <c r="B296" s="2"/>
      <c r="F296" s="6" t="s">
        <v>11</v>
      </c>
      <c r="G296" s="9"/>
      <c r="J296" s="5">
        <f>ROUND( D$294*G296,2 )</f>
        <v>0</v>
      </c>
    </row>
    <row r="297" spans="1:10" x14ac:dyDescent="0.25">
      <c r="B297" s="2"/>
    </row>
    <row r="298" spans="1:10" x14ac:dyDescent="0.25">
      <c r="B298" s="2"/>
    </row>
    <row r="299" spans="1:10" x14ac:dyDescent="0.25">
      <c r="B299" s="2"/>
      <c r="C299" s="3" t="s">
        <v>69</v>
      </c>
    </row>
    <row r="300" spans="1:10" x14ac:dyDescent="0.25">
      <c r="B300" s="2"/>
      <c r="C300" s="3" t="s">
        <v>44</v>
      </c>
    </row>
    <row r="301" spans="1:10" x14ac:dyDescent="0.25">
      <c r="B301" s="2"/>
      <c r="C301" s="3" t="s">
        <v>45</v>
      </c>
    </row>
    <row r="302" spans="1:10" x14ac:dyDescent="0.25">
      <c r="B302" s="2"/>
      <c r="C302" s="3" t="s">
        <v>3</v>
      </c>
    </row>
    <row r="303" spans="1:10" x14ac:dyDescent="0.25">
      <c r="B303" s="2"/>
      <c r="C303" s="3" t="s">
        <v>70</v>
      </c>
    </row>
    <row r="304" spans="1:10" x14ac:dyDescent="0.25">
      <c r="B304" s="2"/>
      <c r="C304" s="3" t="s">
        <v>71</v>
      </c>
    </row>
    <row r="305" spans="1:10" ht="39" x14ac:dyDescent="0.25">
      <c r="A305" s="3">
        <v>30</v>
      </c>
      <c r="B305" s="4" t="s">
        <v>82</v>
      </c>
      <c r="C305" s="3" t="s">
        <v>55</v>
      </c>
      <c r="D305" s="5">
        <f>ROUND( 1,2 )</f>
        <v>1</v>
      </c>
      <c r="E305" s="3" t="s">
        <v>49</v>
      </c>
      <c r="F305" s="6" t="s">
        <v>9</v>
      </c>
      <c r="G305" s="7"/>
      <c r="H305" s="8">
        <f>ROUND( D$305*G305,0 )</f>
        <v>0</v>
      </c>
    </row>
    <row r="306" spans="1:10" x14ac:dyDescent="0.25">
      <c r="B306" s="2"/>
      <c r="F306" s="6" t="s">
        <v>10</v>
      </c>
      <c r="G306" s="7"/>
      <c r="I306" s="8">
        <f>ROUND( D$305*G306,0 )</f>
        <v>0</v>
      </c>
    </row>
    <row r="307" spans="1:10" x14ac:dyDescent="0.25">
      <c r="B307" s="2"/>
      <c r="F307" s="6" t="s">
        <v>11</v>
      </c>
      <c r="G307" s="9"/>
      <c r="J307" s="5">
        <f>ROUND( D$305*G307,2 )</f>
        <v>0</v>
      </c>
    </row>
    <row r="308" spans="1:10" x14ac:dyDescent="0.25">
      <c r="B308" s="2"/>
    </row>
    <row r="309" spans="1:10" x14ac:dyDescent="0.25">
      <c r="B309" s="2"/>
    </row>
    <row r="310" spans="1:10" x14ac:dyDescent="0.25">
      <c r="B310" s="2"/>
      <c r="C310" s="3" t="s">
        <v>69</v>
      </c>
    </row>
    <row r="311" spans="1:10" x14ac:dyDescent="0.25">
      <c r="B311" s="2"/>
      <c r="C311" s="3" t="s">
        <v>44</v>
      </c>
    </row>
    <row r="312" spans="1:10" x14ac:dyDescent="0.25">
      <c r="B312" s="2"/>
      <c r="C312" s="3" t="s">
        <v>45</v>
      </c>
    </row>
    <row r="313" spans="1:10" x14ac:dyDescent="0.25">
      <c r="B313" s="2"/>
      <c r="C313" s="3" t="s">
        <v>3</v>
      </c>
    </row>
    <row r="314" spans="1:10" x14ac:dyDescent="0.25">
      <c r="B314" s="2"/>
      <c r="C314" s="3" t="s">
        <v>70</v>
      </c>
    </row>
    <row r="315" spans="1:10" x14ac:dyDescent="0.25">
      <c r="B315" s="2"/>
      <c r="C315" s="3" t="s">
        <v>73</v>
      </c>
    </row>
    <row r="316" spans="1:10" ht="39" x14ac:dyDescent="0.25">
      <c r="A316" s="3">
        <v>31</v>
      </c>
      <c r="B316" s="4" t="s">
        <v>83</v>
      </c>
      <c r="C316" s="3" t="s">
        <v>84</v>
      </c>
      <c r="D316" s="5">
        <f>ROUND( 4,2 )</f>
        <v>4</v>
      </c>
      <c r="E316" s="3" t="s">
        <v>49</v>
      </c>
      <c r="F316" s="6" t="s">
        <v>9</v>
      </c>
      <c r="G316" s="7"/>
      <c r="H316" s="8">
        <f>ROUND( D$316*G316,0 )</f>
        <v>0</v>
      </c>
    </row>
    <row r="317" spans="1:10" x14ac:dyDescent="0.25">
      <c r="B317" s="2"/>
      <c r="F317" s="6" t="s">
        <v>10</v>
      </c>
      <c r="G317" s="7"/>
      <c r="I317" s="8">
        <f>ROUND( D$316*G317,0 )</f>
        <v>0</v>
      </c>
    </row>
    <row r="318" spans="1:10" x14ac:dyDescent="0.25">
      <c r="B318" s="2"/>
      <c r="F318" s="6" t="s">
        <v>11</v>
      </c>
      <c r="G318" s="9"/>
      <c r="J318" s="5">
        <f>ROUND( D$316*G318,2 )</f>
        <v>0</v>
      </c>
    </row>
    <row r="319" spans="1:10" x14ac:dyDescent="0.25">
      <c r="B319" s="2"/>
    </row>
    <row r="320" spans="1:10" x14ac:dyDescent="0.25">
      <c r="B320" s="2"/>
    </row>
    <row r="321" spans="1:10" x14ac:dyDescent="0.25">
      <c r="B321" s="2"/>
      <c r="C321" s="3" t="s">
        <v>69</v>
      </c>
    </row>
    <row r="322" spans="1:10" x14ac:dyDescent="0.25">
      <c r="B322" s="2"/>
      <c r="C322" s="3" t="s">
        <v>44</v>
      </c>
    </row>
    <row r="323" spans="1:10" x14ac:dyDescent="0.25">
      <c r="B323" s="2"/>
      <c r="C323" s="3" t="s">
        <v>45</v>
      </c>
    </row>
    <row r="324" spans="1:10" x14ac:dyDescent="0.25">
      <c r="B324" s="2"/>
      <c r="C324" s="3" t="s">
        <v>3</v>
      </c>
    </row>
    <row r="325" spans="1:10" x14ac:dyDescent="0.25">
      <c r="B325" s="2"/>
      <c r="C325" s="3" t="s">
        <v>70</v>
      </c>
    </row>
    <row r="326" spans="1:10" x14ac:dyDescent="0.25">
      <c r="B326" s="2"/>
      <c r="C326" s="3" t="s">
        <v>73</v>
      </c>
    </row>
    <row r="327" spans="1:10" ht="39" x14ac:dyDescent="0.25">
      <c r="A327" s="3">
        <v>32</v>
      </c>
      <c r="B327" s="4" t="s">
        <v>85</v>
      </c>
      <c r="C327" s="3" t="s">
        <v>86</v>
      </c>
      <c r="D327" s="5">
        <f>ROUND( 10,2 )</f>
        <v>10</v>
      </c>
      <c r="E327" s="3" t="s">
        <v>49</v>
      </c>
      <c r="F327" s="6" t="s">
        <v>9</v>
      </c>
      <c r="G327" s="7"/>
      <c r="H327" s="8">
        <f>ROUND( D$327*G327,0 )</f>
        <v>0</v>
      </c>
    </row>
    <row r="328" spans="1:10" x14ac:dyDescent="0.25">
      <c r="B328" s="2"/>
      <c r="F328" s="6" t="s">
        <v>10</v>
      </c>
      <c r="G328" s="7"/>
      <c r="I328" s="8">
        <f>ROUND( D$327*G328,0 )</f>
        <v>0</v>
      </c>
    </row>
    <row r="329" spans="1:10" x14ac:dyDescent="0.25">
      <c r="B329" s="2"/>
      <c r="F329" s="6" t="s">
        <v>11</v>
      </c>
      <c r="G329" s="9"/>
      <c r="J329" s="5">
        <f>ROUND( D$327*G329,2 )</f>
        <v>0</v>
      </c>
    </row>
    <row r="330" spans="1:10" x14ac:dyDescent="0.25">
      <c r="B330" s="2"/>
    </row>
    <row r="331" spans="1:10" x14ac:dyDescent="0.25">
      <c r="B331" s="2"/>
    </row>
    <row r="332" spans="1:10" x14ac:dyDescent="0.25">
      <c r="B332" s="2"/>
      <c r="C332" s="3" t="s">
        <v>69</v>
      </c>
    </row>
    <row r="333" spans="1:10" x14ac:dyDescent="0.25">
      <c r="B333" s="2"/>
      <c r="C333" s="3" t="s">
        <v>44</v>
      </c>
    </row>
    <row r="334" spans="1:10" x14ac:dyDescent="0.25">
      <c r="B334" s="2"/>
      <c r="C334" s="3" t="s">
        <v>45</v>
      </c>
    </row>
    <row r="335" spans="1:10" x14ac:dyDescent="0.25">
      <c r="B335" s="2"/>
      <c r="C335" s="3" t="s">
        <v>3</v>
      </c>
    </row>
    <row r="336" spans="1:10" x14ac:dyDescent="0.25">
      <c r="B336" s="2"/>
      <c r="C336" s="3" t="s">
        <v>70</v>
      </c>
    </row>
    <row r="337" spans="1:10" x14ac:dyDescent="0.25">
      <c r="B337" s="2"/>
      <c r="C337" s="3" t="s">
        <v>73</v>
      </c>
    </row>
    <row r="338" spans="1:10" ht="39" x14ac:dyDescent="0.25">
      <c r="A338" s="3">
        <v>33</v>
      </c>
      <c r="B338" s="4" t="s">
        <v>87</v>
      </c>
      <c r="C338" s="3" t="s">
        <v>88</v>
      </c>
      <c r="D338" s="5">
        <f>ROUND( 5,2 )</f>
        <v>5</v>
      </c>
      <c r="E338" s="3" t="s">
        <v>49</v>
      </c>
      <c r="F338" s="6" t="s">
        <v>9</v>
      </c>
      <c r="G338" s="7"/>
      <c r="H338" s="8">
        <f>ROUND( D$338*G338,0 )</f>
        <v>0</v>
      </c>
    </row>
    <row r="339" spans="1:10" x14ac:dyDescent="0.25">
      <c r="B339" s="2"/>
      <c r="F339" s="6" t="s">
        <v>10</v>
      </c>
      <c r="G339" s="7"/>
      <c r="I339" s="8">
        <f>ROUND( D$338*G339,0 )</f>
        <v>0</v>
      </c>
    </row>
    <row r="340" spans="1:10" x14ac:dyDescent="0.25">
      <c r="B340" s="2"/>
      <c r="F340" s="6" t="s">
        <v>11</v>
      </c>
      <c r="G340" s="9"/>
      <c r="J340" s="5">
        <f>ROUND( D$338*G340,2 )</f>
        <v>0</v>
      </c>
    </row>
    <row r="341" spans="1:10" x14ac:dyDescent="0.25">
      <c r="B341" s="2"/>
    </row>
    <row r="342" spans="1:10" x14ac:dyDescent="0.25">
      <c r="B342" s="2"/>
    </row>
    <row r="343" spans="1:10" x14ac:dyDescent="0.25">
      <c r="B343" s="2"/>
      <c r="C343" s="3" t="s">
        <v>69</v>
      </c>
    </row>
    <row r="344" spans="1:10" x14ac:dyDescent="0.25">
      <c r="B344" s="2"/>
      <c r="C344" s="3" t="s">
        <v>44</v>
      </c>
    </row>
    <row r="345" spans="1:10" x14ac:dyDescent="0.25">
      <c r="B345" s="2"/>
      <c r="C345" s="3" t="s">
        <v>45</v>
      </c>
    </row>
    <row r="346" spans="1:10" x14ac:dyDescent="0.25">
      <c r="B346" s="2"/>
      <c r="C346" s="3" t="s">
        <v>3</v>
      </c>
    </row>
    <row r="347" spans="1:10" x14ac:dyDescent="0.25">
      <c r="B347" s="2"/>
      <c r="C347" s="3" t="s">
        <v>70</v>
      </c>
    </row>
    <row r="348" spans="1:10" x14ac:dyDescent="0.25">
      <c r="B348" s="2"/>
      <c r="C348" s="3" t="s">
        <v>71</v>
      </c>
    </row>
    <row r="349" spans="1:10" ht="39" x14ac:dyDescent="0.25">
      <c r="A349" s="3">
        <v>34</v>
      </c>
      <c r="B349" s="4" t="s">
        <v>89</v>
      </c>
      <c r="C349" s="3" t="s">
        <v>60</v>
      </c>
      <c r="D349" s="5">
        <f>ROUND( 1,2 )</f>
        <v>1</v>
      </c>
      <c r="E349" s="3" t="s">
        <v>49</v>
      </c>
      <c r="F349" s="6" t="s">
        <v>9</v>
      </c>
      <c r="G349" s="7"/>
      <c r="H349" s="8">
        <f>ROUND( D$349*G349,0 )</f>
        <v>0</v>
      </c>
    </row>
    <row r="350" spans="1:10" x14ac:dyDescent="0.25">
      <c r="B350" s="2"/>
      <c r="F350" s="6" t="s">
        <v>10</v>
      </c>
      <c r="G350" s="7"/>
      <c r="I350" s="8">
        <f>ROUND( D$349*G350,0 )</f>
        <v>0</v>
      </c>
    </row>
    <row r="351" spans="1:10" x14ac:dyDescent="0.25">
      <c r="B351" s="2"/>
      <c r="F351" s="6" t="s">
        <v>11</v>
      </c>
      <c r="G351" s="9"/>
      <c r="J351" s="5">
        <f>ROUND( D$349*G351,2 )</f>
        <v>0</v>
      </c>
    </row>
    <row r="352" spans="1:10" x14ac:dyDescent="0.25">
      <c r="B352" s="2"/>
    </row>
    <row r="353" spans="1:10" x14ac:dyDescent="0.25">
      <c r="B353" s="2"/>
    </row>
    <row r="354" spans="1:10" x14ac:dyDescent="0.25">
      <c r="B354" s="2"/>
      <c r="C354" s="3" t="s">
        <v>69</v>
      </c>
    </row>
    <row r="355" spans="1:10" x14ac:dyDescent="0.25">
      <c r="B355" s="2"/>
      <c r="C355" s="3" t="s">
        <v>44</v>
      </c>
    </row>
    <row r="356" spans="1:10" x14ac:dyDescent="0.25">
      <c r="B356" s="2"/>
      <c r="C356" s="3" t="s">
        <v>45</v>
      </c>
    </row>
    <row r="357" spans="1:10" x14ac:dyDescent="0.25">
      <c r="B357" s="2"/>
      <c r="C357" s="3" t="s">
        <v>3</v>
      </c>
    </row>
    <row r="358" spans="1:10" x14ac:dyDescent="0.25">
      <c r="B358" s="2"/>
      <c r="C358" s="3" t="s">
        <v>70</v>
      </c>
    </row>
    <row r="359" spans="1:10" x14ac:dyDescent="0.25">
      <c r="B359" s="2"/>
      <c r="C359" s="3" t="s">
        <v>73</v>
      </c>
    </row>
    <row r="360" spans="1:10" ht="39" x14ac:dyDescent="0.25">
      <c r="A360" s="3">
        <v>35</v>
      </c>
      <c r="B360" s="4" t="s">
        <v>90</v>
      </c>
      <c r="C360" s="3" t="s">
        <v>91</v>
      </c>
      <c r="D360" s="5">
        <f>ROUND( 8,2 )</f>
        <v>8</v>
      </c>
      <c r="E360" s="3" t="s">
        <v>49</v>
      </c>
      <c r="F360" s="6" t="s">
        <v>9</v>
      </c>
      <c r="G360" s="7"/>
      <c r="H360" s="8">
        <f>ROUND( D$360*G360,0 )</f>
        <v>0</v>
      </c>
    </row>
    <row r="361" spans="1:10" x14ac:dyDescent="0.25">
      <c r="B361" s="2"/>
      <c r="F361" s="6" t="s">
        <v>10</v>
      </c>
      <c r="G361" s="7"/>
      <c r="I361" s="8">
        <f>ROUND( D$360*G361,0 )</f>
        <v>0</v>
      </c>
    </row>
    <row r="362" spans="1:10" x14ac:dyDescent="0.25">
      <c r="B362" s="2"/>
      <c r="F362" s="6" t="s">
        <v>11</v>
      </c>
      <c r="G362" s="9"/>
      <c r="J362" s="5">
        <f>ROUND( D$360*G362,2 )</f>
        <v>0</v>
      </c>
    </row>
    <row r="363" spans="1:10" x14ac:dyDescent="0.25">
      <c r="B363" s="2"/>
    </row>
    <row r="364" spans="1:10" x14ac:dyDescent="0.25">
      <c r="B364" s="2"/>
    </row>
    <row r="365" spans="1:10" x14ac:dyDescent="0.25">
      <c r="B365" s="2"/>
      <c r="C365" s="3" t="s">
        <v>69</v>
      </c>
    </row>
    <row r="366" spans="1:10" x14ac:dyDescent="0.25">
      <c r="B366" s="2"/>
      <c r="C366" s="3" t="s">
        <v>44</v>
      </c>
    </row>
    <row r="367" spans="1:10" x14ac:dyDescent="0.25">
      <c r="B367" s="2"/>
      <c r="C367" s="3" t="s">
        <v>45</v>
      </c>
    </row>
    <row r="368" spans="1:10" x14ac:dyDescent="0.25">
      <c r="B368" s="2"/>
      <c r="C368" s="3" t="s">
        <v>3</v>
      </c>
    </row>
    <row r="369" spans="1:10" x14ac:dyDescent="0.25">
      <c r="B369" s="2"/>
      <c r="C369" s="3" t="s">
        <v>70</v>
      </c>
    </row>
    <row r="370" spans="1:10" x14ac:dyDescent="0.25">
      <c r="B370" s="2"/>
      <c r="C370" s="3" t="s">
        <v>73</v>
      </c>
    </row>
    <row r="371" spans="1:10" ht="39" x14ac:dyDescent="0.25">
      <c r="A371" s="3">
        <v>36</v>
      </c>
      <c r="B371" s="4" t="s">
        <v>92</v>
      </c>
      <c r="C371" s="3" t="s">
        <v>93</v>
      </c>
      <c r="D371" s="5">
        <f>ROUND( 2,2 )</f>
        <v>2</v>
      </c>
      <c r="E371" s="3" t="s">
        <v>49</v>
      </c>
      <c r="F371" s="6" t="s">
        <v>9</v>
      </c>
      <c r="G371" s="7"/>
      <c r="H371" s="8">
        <f>ROUND( D$371*G371,0 )</f>
        <v>0</v>
      </c>
    </row>
    <row r="372" spans="1:10" x14ac:dyDescent="0.25">
      <c r="B372" s="2"/>
      <c r="F372" s="6" t="s">
        <v>10</v>
      </c>
      <c r="G372" s="7"/>
      <c r="I372" s="8">
        <f>ROUND( D$371*G372,0 )</f>
        <v>0</v>
      </c>
    </row>
    <row r="373" spans="1:10" x14ac:dyDescent="0.25">
      <c r="B373" s="2"/>
      <c r="F373" s="6" t="s">
        <v>11</v>
      </c>
      <c r="G373" s="9"/>
      <c r="J373" s="5">
        <f>ROUND( D$371*G373,2 )</f>
        <v>0</v>
      </c>
    </row>
    <row r="374" spans="1:10" x14ac:dyDescent="0.25">
      <c r="B374" s="2"/>
    </row>
    <row r="375" spans="1:10" x14ac:dyDescent="0.25">
      <c r="B375" s="2"/>
    </row>
    <row r="376" spans="1:10" x14ac:dyDescent="0.25">
      <c r="B376" s="2"/>
      <c r="C376" s="3" t="s">
        <v>69</v>
      </c>
    </row>
    <row r="377" spans="1:10" x14ac:dyDescent="0.25">
      <c r="B377" s="2"/>
      <c r="C377" s="3" t="s">
        <v>44</v>
      </c>
    </row>
    <row r="378" spans="1:10" x14ac:dyDescent="0.25">
      <c r="B378" s="2"/>
      <c r="C378" s="3" t="s">
        <v>45</v>
      </c>
    </row>
    <row r="379" spans="1:10" x14ac:dyDescent="0.25">
      <c r="B379" s="2"/>
      <c r="C379" s="3" t="s">
        <v>3</v>
      </c>
    </row>
    <row r="380" spans="1:10" x14ac:dyDescent="0.25">
      <c r="B380" s="2"/>
      <c r="C380" s="3" t="s">
        <v>70</v>
      </c>
    </row>
    <row r="381" spans="1:10" x14ac:dyDescent="0.25">
      <c r="B381" s="2"/>
      <c r="C381" s="3" t="s">
        <v>73</v>
      </c>
    </row>
    <row r="382" spans="1:10" ht="39" x14ac:dyDescent="0.25">
      <c r="A382" s="3">
        <v>37</v>
      </c>
      <c r="B382" s="4" t="s">
        <v>94</v>
      </c>
      <c r="C382" s="3" t="s">
        <v>95</v>
      </c>
      <c r="D382" s="5">
        <f>ROUND( 1,2 )</f>
        <v>1</v>
      </c>
      <c r="E382" s="3" t="s">
        <v>49</v>
      </c>
      <c r="F382" s="6" t="s">
        <v>9</v>
      </c>
      <c r="G382" s="7"/>
      <c r="H382" s="8">
        <f>ROUND( D$382*G382,0 )</f>
        <v>0</v>
      </c>
    </row>
    <row r="383" spans="1:10" x14ac:dyDescent="0.25">
      <c r="B383" s="2"/>
      <c r="F383" s="6" t="s">
        <v>10</v>
      </c>
      <c r="G383" s="7"/>
      <c r="I383" s="8">
        <f>ROUND( D$382*G383,0 )</f>
        <v>0</v>
      </c>
    </row>
    <row r="384" spans="1:10" x14ac:dyDescent="0.25">
      <c r="B384" s="2"/>
      <c r="F384" s="6" t="s">
        <v>11</v>
      </c>
      <c r="G384" s="9"/>
      <c r="J384" s="5">
        <f>ROUND( D$382*G384,2 )</f>
        <v>0</v>
      </c>
    </row>
    <row r="385" spans="1:10" x14ac:dyDescent="0.25">
      <c r="B385" s="2"/>
    </row>
    <row r="386" spans="1:10" x14ac:dyDescent="0.25">
      <c r="B386" s="2"/>
    </row>
    <row r="387" spans="1:10" x14ac:dyDescent="0.25">
      <c r="B387" s="2"/>
      <c r="C387" s="3" t="s">
        <v>69</v>
      </c>
    </row>
    <row r="388" spans="1:10" x14ac:dyDescent="0.25">
      <c r="B388" s="2"/>
      <c r="C388" s="3" t="s">
        <v>44</v>
      </c>
    </row>
    <row r="389" spans="1:10" x14ac:dyDescent="0.25">
      <c r="B389" s="2"/>
      <c r="C389" s="3" t="s">
        <v>45</v>
      </c>
    </row>
    <row r="390" spans="1:10" x14ac:dyDescent="0.25">
      <c r="B390" s="2"/>
      <c r="C390" s="3" t="s">
        <v>3</v>
      </c>
    </row>
    <row r="391" spans="1:10" x14ac:dyDescent="0.25">
      <c r="B391" s="2"/>
      <c r="C391" s="3" t="s">
        <v>70</v>
      </c>
    </row>
    <row r="392" spans="1:10" x14ac:dyDescent="0.25">
      <c r="B392" s="2"/>
      <c r="C392" s="3" t="s">
        <v>73</v>
      </c>
    </row>
    <row r="393" spans="1:10" ht="39" x14ac:dyDescent="0.25">
      <c r="A393" s="3">
        <v>38</v>
      </c>
      <c r="B393" s="4" t="s">
        <v>96</v>
      </c>
      <c r="C393" s="3" t="s">
        <v>97</v>
      </c>
      <c r="D393" s="5">
        <f>ROUND( 1,2 )</f>
        <v>1</v>
      </c>
      <c r="E393" s="3" t="s">
        <v>49</v>
      </c>
      <c r="F393" s="6" t="s">
        <v>9</v>
      </c>
      <c r="G393" s="7"/>
      <c r="H393" s="8">
        <f>ROUND( D$393*G393,0 )</f>
        <v>0</v>
      </c>
    </row>
    <row r="394" spans="1:10" x14ac:dyDescent="0.25">
      <c r="B394" s="2"/>
      <c r="F394" s="6" t="s">
        <v>10</v>
      </c>
      <c r="G394" s="7"/>
      <c r="I394" s="8">
        <f>ROUND( D$393*G394,0 )</f>
        <v>0</v>
      </c>
    </row>
    <row r="395" spans="1:10" x14ac:dyDescent="0.25">
      <c r="B395" s="2"/>
      <c r="F395" s="6" t="s">
        <v>11</v>
      </c>
      <c r="G395" s="9"/>
      <c r="J395" s="5">
        <f>ROUND( D$393*G395,2 )</f>
        <v>0</v>
      </c>
    </row>
    <row r="396" spans="1:10" x14ac:dyDescent="0.25">
      <c r="B396" s="2"/>
    </row>
    <row r="397" spans="1:10" x14ac:dyDescent="0.25">
      <c r="B397" s="2"/>
    </row>
    <row r="398" spans="1:10" x14ac:dyDescent="0.25">
      <c r="B398" s="2"/>
      <c r="C398" s="3" t="s">
        <v>69</v>
      </c>
    </row>
    <row r="399" spans="1:10" x14ac:dyDescent="0.25">
      <c r="B399" s="2"/>
      <c r="C399" s="3" t="s">
        <v>44</v>
      </c>
    </row>
    <row r="400" spans="1:10" x14ac:dyDescent="0.25">
      <c r="B400" s="2"/>
      <c r="C400" s="3" t="s">
        <v>45</v>
      </c>
    </row>
    <row r="401" spans="1:10" x14ac:dyDescent="0.25">
      <c r="B401" s="2"/>
      <c r="C401" s="3" t="s">
        <v>3</v>
      </c>
    </row>
    <row r="402" spans="1:10" x14ac:dyDescent="0.25">
      <c r="B402" s="2"/>
      <c r="C402" s="3" t="s">
        <v>70</v>
      </c>
    </row>
    <row r="403" spans="1:10" x14ac:dyDescent="0.25">
      <c r="B403" s="2"/>
      <c r="C403" s="3" t="s">
        <v>73</v>
      </c>
    </row>
    <row r="404" spans="1:10" ht="39" x14ac:dyDescent="0.25">
      <c r="A404" s="3">
        <v>39</v>
      </c>
      <c r="B404" s="4" t="s">
        <v>98</v>
      </c>
      <c r="C404" s="3" t="s">
        <v>99</v>
      </c>
      <c r="D404" s="5">
        <f>ROUND( 1,2 )</f>
        <v>1</v>
      </c>
      <c r="E404" s="3" t="s">
        <v>49</v>
      </c>
      <c r="F404" s="6" t="s">
        <v>9</v>
      </c>
      <c r="G404" s="7"/>
      <c r="H404" s="8">
        <f>ROUND( D$404*G404,0 )</f>
        <v>0</v>
      </c>
    </row>
    <row r="405" spans="1:10" x14ac:dyDescent="0.25">
      <c r="B405" s="2"/>
      <c r="F405" s="6" t="s">
        <v>10</v>
      </c>
      <c r="G405" s="7"/>
      <c r="I405" s="8">
        <f>ROUND( D$404*G405,0 )</f>
        <v>0</v>
      </c>
    </row>
    <row r="406" spans="1:10" x14ac:dyDescent="0.25">
      <c r="B406" s="2"/>
      <c r="F406" s="6" t="s">
        <v>11</v>
      </c>
      <c r="G406" s="9"/>
      <c r="J406" s="5">
        <f>ROUND( D$404*G406,2 )</f>
        <v>0</v>
      </c>
    </row>
    <row r="407" spans="1:10" x14ac:dyDescent="0.25">
      <c r="B407" s="2"/>
    </row>
    <row r="408" spans="1:10" x14ac:dyDescent="0.25">
      <c r="B408" s="2"/>
    </row>
    <row r="409" spans="1:10" x14ac:dyDescent="0.25">
      <c r="B409" s="2"/>
      <c r="C409" s="3" t="s">
        <v>100</v>
      </c>
    </row>
    <row r="410" spans="1:10" x14ac:dyDescent="0.25">
      <c r="B410" s="2"/>
      <c r="C410" s="3" t="s">
        <v>44</v>
      </c>
    </row>
    <row r="411" spans="1:10" x14ac:dyDescent="0.25">
      <c r="B411" s="2"/>
      <c r="C411" s="3" t="s">
        <v>45</v>
      </c>
    </row>
    <row r="412" spans="1:10" x14ac:dyDescent="0.25">
      <c r="B412" s="2"/>
      <c r="C412" s="3" t="s">
        <v>3</v>
      </c>
    </row>
    <row r="413" spans="1:10" x14ac:dyDescent="0.25">
      <c r="B413" s="2"/>
      <c r="C413" s="3" t="s">
        <v>101</v>
      </c>
    </row>
    <row r="414" spans="1:10" ht="39" x14ac:dyDescent="0.25">
      <c r="A414" s="3">
        <v>40</v>
      </c>
      <c r="B414" s="4" t="s">
        <v>102</v>
      </c>
      <c r="C414" s="3" t="s">
        <v>103</v>
      </c>
      <c r="D414" s="5">
        <f>ROUND( 1,2 )</f>
        <v>1</v>
      </c>
      <c r="E414" s="3" t="s">
        <v>49</v>
      </c>
      <c r="F414" s="6" t="s">
        <v>9</v>
      </c>
      <c r="G414" s="7"/>
      <c r="H414" s="8">
        <f>ROUND( D$414*G414,0 )</f>
        <v>0</v>
      </c>
    </row>
    <row r="415" spans="1:10" x14ac:dyDescent="0.25">
      <c r="B415" s="2"/>
      <c r="F415" s="6" t="s">
        <v>10</v>
      </c>
      <c r="G415" s="7"/>
      <c r="I415" s="8">
        <f>ROUND( D$414*G415,0 )</f>
        <v>0</v>
      </c>
    </row>
    <row r="416" spans="1:10" x14ac:dyDescent="0.25">
      <c r="B416" s="2"/>
      <c r="F416" s="6" t="s">
        <v>11</v>
      </c>
      <c r="G416" s="9"/>
      <c r="J416" s="5">
        <f>ROUND( D$414*G416,2 )</f>
        <v>0</v>
      </c>
    </row>
    <row r="417" spans="1:10" x14ac:dyDescent="0.25">
      <c r="B417" s="2"/>
    </row>
    <row r="418" spans="1:10" x14ac:dyDescent="0.25">
      <c r="B418" s="2"/>
    </row>
    <row r="419" spans="1:10" x14ac:dyDescent="0.25">
      <c r="B419" s="2"/>
      <c r="C419" s="3" t="s">
        <v>100</v>
      </c>
    </row>
    <row r="420" spans="1:10" x14ac:dyDescent="0.25">
      <c r="B420" s="2"/>
      <c r="C420" s="3" t="s">
        <v>44</v>
      </c>
    </row>
    <row r="421" spans="1:10" x14ac:dyDescent="0.25">
      <c r="B421" s="2"/>
      <c r="C421" s="3" t="s">
        <v>45</v>
      </c>
    </row>
    <row r="422" spans="1:10" x14ac:dyDescent="0.25">
      <c r="B422" s="2"/>
      <c r="C422" s="3" t="s">
        <v>3</v>
      </c>
    </row>
    <row r="423" spans="1:10" x14ac:dyDescent="0.25">
      <c r="B423" s="2"/>
      <c r="C423" s="3" t="s">
        <v>101</v>
      </c>
    </row>
    <row r="424" spans="1:10" ht="39" x14ac:dyDescent="0.25">
      <c r="A424" s="3">
        <v>41</v>
      </c>
      <c r="B424" s="4" t="s">
        <v>104</v>
      </c>
      <c r="C424" s="3" t="s">
        <v>105</v>
      </c>
      <c r="D424" s="5">
        <f>ROUND( 1,2 )</f>
        <v>1</v>
      </c>
      <c r="E424" s="3" t="s">
        <v>49</v>
      </c>
      <c r="F424" s="6" t="s">
        <v>9</v>
      </c>
      <c r="G424" s="7"/>
      <c r="H424" s="8">
        <f>ROUND( D$424*G424,0 )</f>
        <v>0</v>
      </c>
    </row>
    <row r="425" spans="1:10" x14ac:dyDescent="0.25">
      <c r="B425" s="2"/>
      <c r="F425" s="6" t="s">
        <v>10</v>
      </c>
      <c r="G425" s="7"/>
      <c r="I425" s="8">
        <f>ROUND( D$424*G425,0 )</f>
        <v>0</v>
      </c>
    </row>
    <row r="426" spans="1:10" x14ac:dyDescent="0.25">
      <c r="B426" s="2"/>
      <c r="F426" s="6" t="s">
        <v>11</v>
      </c>
      <c r="G426" s="9"/>
      <c r="J426" s="5">
        <f>ROUND( D$424*G426,2 )</f>
        <v>0</v>
      </c>
    </row>
    <row r="427" spans="1:10" x14ac:dyDescent="0.25">
      <c r="B427" s="2"/>
    </row>
    <row r="428" spans="1:10" x14ac:dyDescent="0.25">
      <c r="B428" s="2"/>
    </row>
    <row r="429" spans="1:10" x14ac:dyDescent="0.25">
      <c r="B429" s="2"/>
      <c r="C429" s="3" t="s">
        <v>100</v>
      </c>
    </row>
    <row r="430" spans="1:10" x14ac:dyDescent="0.25">
      <c r="B430" s="2"/>
      <c r="C430" s="3" t="s">
        <v>44</v>
      </c>
    </row>
    <row r="431" spans="1:10" x14ac:dyDescent="0.25">
      <c r="B431" s="2"/>
      <c r="C431" s="3" t="s">
        <v>45</v>
      </c>
    </row>
    <row r="432" spans="1:10" x14ac:dyDescent="0.25">
      <c r="B432" s="2"/>
      <c r="C432" s="3" t="s">
        <v>3</v>
      </c>
    </row>
    <row r="433" spans="1:10" x14ac:dyDescent="0.25">
      <c r="B433" s="2"/>
      <c r="C433" s="3" t="s">
        <v>101</v>
      </c>
    </row>
    <row r="434" spans="1:10" ht="39" x14ac:dyDescent="0.25">
      <c r="A434" s="3">
        <v>42</v>
      </c>
      <c r="B434" s="4" t="s">
        <v>106</v>
      </c>
      <c r="C434" s="3" t="s">
        <v>107</v>
      </c>
      <c r="D434" s="5">
        <f>ROUND( 2,2 )</f>
        <v>2</v>
      </c>
      <c r="E434" s="3" t="s">
        <v>49</v>
      </c>
      <c r="F434" s="6" t="s">
        <v>9</v>
      </c>
      <c r="G434" s="7"/>
      <c r="H434" s="8">
        <f>ROUND( D$434*G434,0 )</f>
        <v>0</v>
      </c>
    </row>
    <row r="435" spans="1:10" x14ac:dyDescent="0.25">
      <c r="B435" s="2"/>
      <c r="F435" s="6" t="s">
        <v>10</v>
      </c>
      <c r="G435" s="7"/>
      <c r="I435" s="8">
        <f>ROUND( D$434*G435,0 )</f>
        <v>0</v>
      </c>
    </row>
    <row r="436" spans="1:10" x14ac:dyDescent="0.25">
      <c r="B436" s="2"/>
      <c r="F436" s="6" t="s">
        <v>11</v>
      </c>
      <c r="G436" s="9"/>
      <c r="J436" s="5">
        <f>ROUND( D$434*G436,2 )</f>
        <v>0</v>
      </c>
    </row>
    <row r="437" spans="1:10" x14ac:dyDescent="0.25">
      <c r="B437" s="2"/>
    </row>
    <row r="438" spans="1:10" x14ac:dyDescent="0.25">
      <c r="B438" s="2"/>
    </row>
    <row r="439" spans="1:10" x14ac:dyDescent="0.25">
      <c r="B439" s="2"/>
      <c r="C439" s="3" t="s">
        <v>100</v>
      </c>
    </row>
    <row r="440" spans="1:10" x14ac:dyDescent="0.25">
      <c r="B440" s="2"/>
      <c r="C440" s="3" t="s">
        <v>44</v>
      </c>
    </row>
    <row r="441" spans="1:10" x14ac:dyDescent="0.25">
      <c r="B441" s="2"/>
      <c r="C441" s="3" t="s">
        <v>45</v>
      </c>
    </row>
    <row r="442" spans="1:10" x14ac:dyDescent="0.25">
      <c r="B442" s="2"/>
      <c r="C442" s="3" t="s">
        <v>3</v>
      </c>
    </row>
    <row r="443" spans="1:10" x14ac:dyDescent="0.25">
      <c r="B443" s="2"/>
      <c r="C443" s="3" t="s">
        <v>101</v>
      </c>
    </row>
    <row r="444" spans="1:10" ht="39" x14ac:dyDescent="0.25">
      <c r="A444" s="3">
        <v>43</v>
      </c>
      <c r="B444" s="4" t="s">
        <v>108</v>
      </c>
      <c r="C444" s="3" t="s">
        <v>109</v>
      </c>
      <c r="D444" s="5">
        <f>ROUND( 1,2 )</f>
        <v>1</v>
      </c>
      <c r="E444" s="3" t="s">
        <v>49</v>
      </c>
      <c r="F444" s="6" t="s">
        <v>9</v>
      </c>
      <c r="G444" s="7"/>
      <c r="H444" s="8">
        <f>ROUND( D$444*G444,0 )</f>
        <v>0</v>
      </c>
    </row>
    <row r="445" spans="1:10" x14ac:dyDescent="0.25">
      <c r="B445" s="2"/>
      <c r="F445" s="6" t="s">
        <v>10</v>
      </c>
      <c r="G445" s="7"/>
      <c r="I445" s="8">
        <f>ROUND( D$444*G445,0 )</f>
        <v>0</v>
      </c>
    </row>
    <row r="446" spans="1:10" x14ac:dyDescent="0.25">
      <c r="B446" s="2"/>
      <c r="F446" s="6" t="s">
        <v>11</v>
      </c>
      <c r="G446" s="9"/>
      <c r="J446" s="5">
        <f>ROUND( D$444*G446,2 )</f>
        <v>0</v>
      </c>
    </row>
    <row r="447" spans="1:10" x14ac:dyDescent="0.25">
      <c r="B447" s="2"/>
    </row>
    <row r="448" spans="1:10" x14ac:dyDescent="0.25">
      <c r="B448" s="2"/>
    </row>
    <row r="449" spans="1:10" x14ac:dyDescent="0.25">
      <c r="B449" s="2"/>
      <c r="C449" s="3" t="s">
        <v>100</v>
      </c>
    </row>
    <row r="450" spans="1:10" x14ac:dyDescent="0.25">
      <c r="B450" s="2"/>
      <c r="C450" s="3" t="s">
        <v>44</v>
      </c>
    </row>
    <row r="451" spans="1:10" x14ac:dyDescent="0.25">
      <c r="B451" s="2"/>
      <c r="C451" s="3" t="s">
        <v>45</v>
      </c>
    </row>
    <row r="452" spans="1:10" x14ac:dyDescent="0.25">
      <c r="B452" s="2"/>
      <c r="C452" s="3" t="s">
        <v>3</v>
      </c>
    </row>
    <row r="453" spans="1:10" x14ac:dyDescent="0.25">
      <c r="B453" s="2"/>
      <c r="C453" s="3" t="s">
        <v>101</v>
      </c>
    </row>
    <row r="454" spans="1:10" ht="39" x14ac:dyDescent="0.25">
      <c r="A454" s="3">
        <v>44</v>
      </c>
      <c r="B454" s="4" t="s">
        <v>110</v>
      </c>
      <c r="C454" s="3" t="s">
        <v>111</v>
      </c>
      <c r="D454" s="5">
        <f>ROUND( 3,2 )</f>
        <v>3</v>
      </c>
      <c r="E454" s="3" t="s">
        <v>49</v>
      </c>
      <c r="F454" s="6" t="s">
        <v>9</v>
      </c>
      <c r="G454" s="7"/>
      <c r="H454" s="8">
        <f>ROUND( D$454*G454,0 )</f>
        <v>0</v>
      </c>
    </row>
    <row r="455" spans="1:10" x14ac:dyDescent="0.25">
      <c r="B455" s="2"/>
      <c r="F455" s="6" t="s">
        <v>10</v>
      </c>
      <c r="G455" s="7"/>
      <c r="I455" s="8">
        <f>ROUND( D$454*G455,0 )</f>
        <v>0</v>
      </c>
    </row>
    <row r="456" spans="1:10" x14ac:dyDescent="0.25">
      <c r="B456" s="2"/>
      <c r="F456" s="6" t="s">
        <v>11</v>
      </c>
      <c r="G456" s="9"/>
      <c r="J456" s="5">
        <f>ROUND( D$454*G456,2 )</f>
        <v>0</v>
      </c>
    </row>
    <row r="457" spans="1:10" x14ac:dyDescent="0.25">
      <c r="B457" s="2"/>
    </row>
    <row r="458" spans="1:10" x14ac:dyDescent="0.25">
      <c r="B458" s="2"/>
    </row>
    <row r="459" spans="1:10" x14ac:dyDescent="0.25">
      <c r="B459" s="2"/>
      <c r="C459" s="3" t="s">
        <v>100</v>
      </c>
    </row>
    <row r="460" spans="1:10" x14ac:dyDescent="0.25">
      <c r="B460" s="2"/>
      <c r="C460" s="3" t="s">
        <v>44</v>
      </c>
    </row>
    <row r="461" spans="1:10" x14ac:dyDescent="0.25">
      <c r="B461" s="2"/>
      <c r="C461" s="3" t="s">
        <v>45</v>
      </c>
    </row>
    <row r="462" spans="1:10" x14ac:dyDescent="0.25">
      <c r="B462" s="2"/>
      <c r="C462" s="3" t="s">
        <v>3</v>
      </c>
    </row>
    <row r="463" spans="1:10" x14ac:dyDescent="0.25">
      <c r="B463" s="2"/>
      <c r="C463" s="3" t="s">
        <v>101</v>
      </c>
    </row>
    <row r="464" spans="1:10" ht="39" x14ac:dyDescent="0.25">
      <c r="A464" s="3">
        <v>45</v>
      </c>
      <c r="B464" s="4" t="s">
        <v>112</v>
      </c>
      <c r="C464" s="3" t="s">
        <v>113</v>
      </c>
      <c r="D464" s="5">
        <f>ROUND( 1,2 )</f>
        <v>1</v>
      </c>
      <c r="E464" s="3" t="s">
        <v>49</v>
      </c>
      <c r="F464" s="6" t="s">
        <v>9</v>
      </c>
      <c r="G464" s="7"/>
      <c r="H464" s="8">
        <f>ROUND( D$464*G464,0 )</f>
        <v>0</v>
      </c>
    </row>
    <row r="465" spans="1:10" x14ac:dyDescent="0.25">
      <c r="B465" s="2"/>
      <c r="F465" s="6" t="s">
        <v>10</v>
      </c>
      <c r="G465" s="7"/>
      <c r="I465" s="8">
        <f>ROUND( D$464*G465,0 )</f>
        <v>0</v>
      </c>
    </row>
    <row r="466" spans="1:10" x14ac:dyDescent="0.25">
      <c r="B466" s="2"/>
      <c r="F466" s="6" t="s">
        <v>11</v>
      </c>
      <c r="G466" s="9"/>
      <c r="J466" s="5">
        <f>ROUND( D$464*G466,2 )</f>
        <v>0</v>
      </c>
    </row>
    <row r="467" spans="1:10" x14ac:dyDescent="0.25">
      <c r="B467" s="2"/>
    </row>
    <row r="468" spans="1:10" x14ac:dyDescent="0.25">
      <c r="B468" s="2"/>
    </row>
    <row r="469" spans="1:10" x14ac:dyDescent="0.25">
      <c r="B469" s="2"/>
      <c r="C469" s="3" t="s">
        <v>100</v>
      </c>
    </row>
    <row r="470" spans="1:10" x14ac:dyDescent="0.25">
      <c r="B470" s="2"/>
      <c r="C470" s="3" t="s">
        <v>44</v>
      </c>
    </row>
    <row r="471" spans="1:10" x14ac:dyDescent="0.25">
      <c r="B471" s="2"/>
      <c r="C471" s="3" t="s">
        <v>45</v>
      </c>
    </row>
    <row r="472" spans="1:10" x14ac:dyDescent="0.25">
      <c r="B472" s="2"/>
      <c r="C472" s="3" t="s">
        <v>3</v>
      </c>
    </row>
    <row r="473" spans="1:10" x14ac:dyDescent="0.25">
      <c r="B473" s="2"/>
      <c r="C473" s="3" t="s">
        <v>101</v>
      </c>
    </row>
    <row r="474" spans="1:10" ht="39" x14ac:dyDescent="0.25">
      <c r="A474" s="3">
        <v>46</v>
      </c>
      <c r="B474" s="4" t="s">
        <v>114</v>
      </c>
      <c r="C474" s="3" t="s">
        <v>115</v>
      </c>
      <c r="D474" s="5">
        <f>ROUND( 1,2 )</f>
        <v>1</v>
      </c>
      <c r="E474" s="3" t="s">
        <v>49</v>
      </c>
      <c r="F474" s="6" t="s">
        <v>9</v>
      </c>
      <c r="G474" s="7"/>
      <c r="H474" s="8">
        <f>ROUND( D$474*G474,0 )</f>
        <v>0</v>
      </c>
    </row>
    <row r="475" spans="1:10" x14ac:dyDescent="0.25">
      <c r="B475" s="2"/>
      <c r="F475" s="6" t="s">
        <v>10</v>
      </c>
      <c r="G475" s="7"/>
      <c r="I475" s="8">
        <f>ROUND( D$474*G475,0 )</f>
        <v>0</v>
      </c>
    </row>
    <row r="476" spans="1:10" x14ac:dyDescent="0.25">
      <c r="B476" s="2"/>
      <c r="F476" s="6" t="s">
        <v>11</v>
      </c>
      <c r="G476" s="9"/>
      <c r="J476" s="5">
        <f>ROUND( D$474*G476,2 )</f>
        <v>0</v>
      </c>
    </row>
    <row r="477" spans="1:10" x14ac:dyDescent="0.25">
      <c r="B477" s="2"/>
    </row>
    <row r="478" spans="1:10" x14ac:dyDescent="0.25">
      <c r="B478" s="2"/>
    </row>
    <row r="479" spans="1:10" x14ac:dyDescent="0.25">
      <c r="B479" s="2"/>
      <c r="C479" s="3" t="s">
        <v>100</v>
      </c>
    </row>
    <row r="480" spans="1:10" x14ac:dyDescent="0.25">
      <c r="B480" s="2"/>
      <c r="C480" s="3" t="s">
        <v>44</v>
      </c>
    </row>
    <row r="481" spans="1:10" x14ac:dyDescent="0.25">
      <c r="B481" s="2"/>
      <c r="C481" s="3" t="s">
        <v>45</v>
      </c>
    </row>
    <row r="482" spans="1:10" x14ac:dyDescent="0.25">
      <c r="B482" s="2"/>
      <c r="C482" s="3" t="s">
        <v>3</v>
      </c>
    </row>
    <row r="483" spans="1:10" x14ac:dyDescent="0.25">
      <c r="B483" s="2"/>
      <c r="C483" s="3" t="s">
        <v>101</v>
      </c>
    </row>
    <row r="484" spans="1:10" ht="39" x14ac:dyDescent="0.25">
      <c r="A484" s="3">
        <v>47</v>
      </c>
      <c r="B484" s="4" t="s">
        <v>116</v>
      </c>
      <c r="C484" s="3" t="s">
        <v>117</v>
      </c>
      <c r="D484" s="5">
        <f>ROUND( 3,2 )</f>
        <v>3</v>
      </c>
      <c r="E484" s="3" t="s">
        <v>49</v>
      </c>
      <c r="F484" s="6" t="s">
        <v>9</v>
      </c>
      <c r="G484" s="7"/>
      <c r="H484" s="8">
        <f>ROUND( D$484*G484,0 )</f>
        <v>0</v>
      </c>
    </row>
    <row r="485" spans="1:10" x14ac:dyDescent="0.25">
      <c r="B485" s="2"/>
      <c r="F485" s="6" t="s">
        <v>10</v>
      </c>
      <c r="G485" s="7"/>
      <c r="I485" s="8">
        <f>ROUND( D$484*G485,0 )</f>
        <v>0</v>
      </c>
    </row>
    <row r="486" spans="1:10" x14ac:dyDescent="0.25">
      <c r="B486" s="2"/>
      <c r="F486" s="6" t="s">
        <v>11</v>
      </c>
      <c r="G486" s="9"/>
      <c r="J486" s="5">
        <f>ROUND( D$484*G486,2 )</f>
        <v>0</v>
      </c>
    </row>
    <row r="487" spans="1:10" x14ac:dyDescent="0.25">
      <c r="B487" s="2"/>
    </row>
    <row r="488" spans="1:10" x14ac:dyDescent="0.25">
      <c r="B488" s="2"/>
    </row>
    <row r="489" spans="1:10" x14ac:dyDescent="0.25">
      <c r="B489" s="2"/>
      <c r="C489" s="3" t="s">
        <v>118</v>
      </c>
    </row>
    <row r="490" spans="1:10" x14ac:dyDescent="0.25">
      <c r="B490" s="2"/>
      <c r="C490" s="3" t="s">
        <v>44</v>
      </c>
    </row>
    <row r="491" spans="1:10" x14ac:dyDescent="0.25">
      <c r="B491" s="2"/>
      <c r="C491" s="3" t="s">
        <v>45</v>
      </c>
    </row>
    <row r="492" spans="1:10" x14ac:dyDescent="0.25">
      <c r="B492" s="2"/>
      <c r="C492" s="3" t="s">
        <v>3</v>
      </c>
    </row>
    <row r="493" spans="1:10" x14ac:dyDescent="0.25">
      <c r="B493" s="2"/>
      <c r="C493" s="3" t="s">
        <v>119</v>
      </c>
    </row>
    <row r="494" spans="1:10" ht="39" x14ac:dyDescent="0.25">
      <c r="A494" s="3">
        <v>48</v>
      </c>
      <c r="B494" s="4" t="s">
        <v>120</v>
      </c>
      <c r="C494" s="3" t="s">
        <v>121</v>
      </c>
      <c r="D494" s="5">
        <f>ROUND( 3,2 )</f>
        <v>3</v>
      </c>
      <c r="E494" s="3" t="s">
        <v>49</v>
      </c>
      <c r="F494" s="6" t="s">
        <v>9</v>
      </c>
      <c r="G494" s="7"/>
      <c r="H494" s="8">
        <f>ROUND( D$494*G494,0 )</f>
        <v>0</v>
      </c>
    </row>
    <row r="495" spans="1:10" x14ac:dyDescent="0.25">
      <c r="B495" s="2"/>
      <c r="F495" s="6" t="s">
        <v>10</v>
      </c>
      <c r="G495" s="7"/>
      <c r="I495" s="8">
        <f>ROUND( D$494*G495,0 )</f>
        <v>0</v>
      </c>
    </row>
    <row r="496" spans="1:10" x14ac:dyDescent="0.25">
      <c r="B496" s="2"/>
      <c r="F496" s="6" t="s">
        <v>11</v>
      </c>
      <c r="G496" s="9"/>
      <c r="J496" s="5">
        <f>ROUND( D$494*G496,2 )</f>
        <v>0</v>
      </c>
    </row>
    <row r="497" spans="1:10" x14ac:dyDescent="0.25">
      <c r="B497" s="2"/>
    </row>
    <row r="498" spans="1:10" x14ac:dyDescent="0.25">
      <c r="B498" s="2"/>
    </row>
    <row r="499" spans="1:10" x14ac:dyDescent="0.25">
      <c r="B499" s="2"/>
      <c r="C499" s="3" t="s">
        <v>118</v>
      </c>
    </row>
    <row r="500" spans="1:10" x14ac:dyDescent="0.25">
      <c r="B500" s="2"/>
      <c r="C500" s="3" t="s">
        <v>44</v>
      </c>
    </row>
    <row r="501" spans="1:10" x14ac:dyDescent="0.25">
      <c r="B501" s="2"/>
      <c r="C501" s="3" t="s">
        <v>45</v>
      </c>
    </row>
    <row r="502" spans="1:10" x14ac:dyDescent="0.25">
      <c r="B502" s="2"/>
      <c r="C502" s="3" t="s">
        <v>3</v>
      </c>
    </row>
    <row r="503" spans="1:10" x14ac:dyDescent="0.25">
      <c r="B503" s="2"/>
      <c r="C503" s="3" t="s">
        <v>119</v>
      </c>
    </row>
    <row r="504" spans="1:10" ht="39" x14ac:dyDescent="0.25">
      <c r="A504" s="3">
        <v>49</v>
      </c>
      <c r="B504" s="4" t="s">
        <v>122</v>
      </c>
      <c r="C504" s="3" t="s">
        <v>103</v>
      </c>
      <c r="D504" s="5">
        <f>ROUND( 1,2 )</f>
        <v>1</v>
      </c>
      <c r="E504" s="3" t="s">
        <v>49</v>
      </c>
      <c r="F504" s="6" t="s">
        <v>9</v>
      </c>
      <c r="G504" s="7"/>
      <c r="H504" s="8">
        <f>ROUND( D$504*G504,0 )</f>
        <v>0</v>
      </c>
    </row>
    <row r="505" spans="1:10" x14ac:dyDescent="0.25">
      <c r="B505" s="2"/>
      <c r="F505" s="6" t="s">
        <v>10</v>
      </c>
      <c r="G505" s="7"/>
      <c r="I505" s="8">
        <f>ROUND( D$504*G505,0 )</f>
        <v>0</v>
      </c>
    </row>
    <row r="506" spans="1:10" x14ac:dyDescent="0.25">
      <c r="B506" s="2"/>
      <c r="F506" s="6" t="s">
        <v>11</v>
      </c>
      <c r="G506" s="9"/>
      <c r="J506" s="5">
        <f>ROUND( D$504*G506,2 )</f>
        <v>0</v>
      </c>
    </row>
    <row r="507" spans="1:10" x14ac:dyDescent="0.25">
      <c r="B507" s="2"/>
    </row>
    <row r="508" spans="1:10" x14ac:dyDescent="0.25">
      <c r="B508" s="2"/>
    </row>
    <row r="509" spans="1:10" x14ac:dyDescent="0.25">
      <c r="B509" s="2"/>
      <c r="C509" s="3" t="s">
        <v>118</v>
      </c>
    </row>
    <row r="510" spans="1:10" x14ac:dyDescent="0.25">
      <c r="B510" s="2"/>
      <c r="C510" s="3" t="s">
        <v>44</v>
      </c>
    </row>
    <row r="511" spans="1:10" x14ac:dyDescent="0.25">
      <c r="B511" s="2"/>
      <c r="C511" s="3" t="s">
        <v>45</v>
      </c>
    </row>
    <row r="512" spans="1:10" x14ac:dyDescent="0.25">
      <c r="B512" s="2"/>
      <c r="C512" s="3" t="s">
        <v>3</v>
      </c>
    </row>
    <row r="513" spans="1:10" x14ac:dyDescent="0.25">
      <c r="B513" s="2"/>
      <c r="C513" s="3" t="s">
        <v>119</v>
      </c>
    </row>
    <row r="514" spans="1:10" ht="39" x14ac:dyDescent="0.25">
      <c r="A514" s="3">
        <v>50</v>
      </c>
      <c r="B514" s="4" t="s">
        <v>123</v>
      </c>
      <c r="C514" s="3" t="s">
        <v>105</v>
      </c>
      <c r="D514" s="5">
        <f>ROUND( 2,2 )</f>
        <v>2</v>
      </c>
      <c r="E514" s="3" t="s">
        <v>49</v>
      </c>
      <c r="F514" s="6" t="s">
        <v>9</v>
      </c>
      <c r="G514" s="7"/>
      <c r="H514" s="8">
        <f>ROUND( D$514*G514,0 )</f>
        <v>0</v>
      </c>
    </row>
    <row r="515" spans="1:10" x14ac:dyDescent="0.25">
      <c r="B515" s="2"/>
      <c r="F515" s="6" t="s">
        <v>10</v>
      </c>
      <c r="G515" s="7"/>
      <c r="I515" s="8">
        <f>ROUND( D$514*G515,0 )</f>
        <v>0</v>
      </c>
    </row>
    <row r="516" spans="1:10" x14ac:dyDescent="0.25">
      <c r="B516" s="2"/>
      <c r="F516" s="6" t="s">
        <v>11</v>
      </c>
      <c r="G516" s="9"/>
      <c r="J516" s="5">
        <f>ROUND( D$514*G516,2 )</f>
        <v>0</v>
      </c>
    </row>
    <row r="517" spans="1:10" x14ac:dyDescent="0.25">
      <c r="B517" s="2"/>
    </row>
    <row r="518" spans="1:10" x14ac:dyDescent="0.25">
      <c r="B518" s="2"/>
    </row>
    <row r="519" spans="1:10" x14ac:dyDescent="0.25">
      <c r="B519" s="2"/>
      <c r="C519" s="3" t="s">
        <v>118</v>
      </c>
    </row>
    <row r="520" spans="1:10" x14ac:dyDescent="0.25">
      <c r="B520" s="2"/>
      <c r="C520" s="3" t="s">
        <v>44</v>
      </c>
    </row>
    <row r="521" spans="1:10" x14ac:dyDescent="0.25">
      <c r="B521" s="2"/>
      <c r="C521" s="3" t="s">
        <v>45</v>
      </c>
    </row>
    <row r="522" spans="1:10" x14ac:dyDescent="0.25">
      <c r="B522" s="2"/>
      <c r="C522" s="3" t="s">
        <v>3</v>
      </c>
    </row>
    <row r="523" spans="1:10" x14ac:dyDescent="0.25">
      <c r="B523" s="2"/>
      <c r="C523" s="3" t="s">
        <v>119</v>
      </c>
    </row>
    <row r="524" spans="1:10" ht="39" x14ac:dyDescent="0.25">
      <c r="A524" s="3">
        <v>51</v>
      </c>
      <c r="B524" s="4" t="s">
        <v>124</v>
      </c>
      <c r="C524" s="3" t="s">
        <v>125</v>
      </c>
      <c r="D524" s="5">
        <f>ROUND( 1,2 )</f>
        <v>1</v>
      </c>
      <c r="E524" s="3" t="s">
        <v>49</v>
      </c>
      <c r="F524" s="6" t="s">
        <v>9</v>
      </c>
      <c r="G524" s="7"/>
      <c r="H524" s="8">
        <f>ROUND( D$524*G524,0 )</f>
        <v>0</v>
      </c>
    </row>
    <row r="525" spans="1:10" x14ac:dyDescent="0.25">
      <c r="B525" s="2"/>
      <c r="F525" s="6" t="s">
        <v>10</v>
      </c>
      <c r="G525" s="7"/>
      <c r="I525" s="8">
        <f>ROUND( D$524*G525,0 )</f>
        <v>0</v>
      </c>
    </row>
    <row r="526" spans="1:10" x14ac:dyDescent="0.25">
      <c r="B526" s="2"/>
      <c r="F526" s="6" t="s">
        <v>11</v>
      </c>
      <c r="G526" s="9"/>
      <c r="J526" s="5">
        <f>ROUND( D$524*G526,2 )</f>
        <v>0</v>
      </c>
    </row>
    <row r="527" spans="1:10" x14ac:dyDescent="0.25">
      <c r="B527" s="2"/>
    </row>
    <row r="528" spans="1:10" x14ac:dyDescent="0.25">
      <c r="B528" s="2"/>
    </row>
    <row r="529" spans="1:10" x14ac:dyDescent="0.25">
      <c r="B529" s="2"/>
      <c r="C529" s="3" t="s">
        <v>118</v>
      </c>
    </row>
    <row r="530" spans="1:10" x14ac:dyDescent="0.25">
      <c r="B530" s="2"/>
      <c r="C530" s="3" t="s">
        <v>44</v>
      </c>
    </row>
    <row r="531" spans="1:10" x14ac:dyDescent="0.25">
      <c r="B531" s="2"/>
      <c r="C531" s="3" t="s">
        <v>45</v>
      </c>
    </row>
    <row r="532" spans="1:10" x14ac:dyDescent="0.25">
      <c r="B532" s="2"/>
      <c r="C532" s="3" t="s">
        <v>3</v>
      </c>
    </row>
    <row r="533" spans="1:10" x14ac:dyDescent="0.25">
      <c r="B533" s="2"/>
      <c r="C533" s="3" t="s">
        <v>119</v>
      </c>
    </row>
    <row r="534" spans="1:10" ht="39" x14ac:dyDescent="0.25">
      <c r="A534" s="3">
        <v>52</v>
      </c>
      <c r="B534" s="4" t="s">
        <v>126</v>
      </c>
      <c r="C534" s="3" t="s">
        <v>107</v>
      </c>
      <c r="D534" s="5">
        <f>ROUND( 1,2 )</f>
        <v>1</v>
      </c>
      <c r="E534" s="3" t="s">
        <v>49</v>
      </c>
      <c r="F534" s="6" t="s">
        <v>9</v>
      </c>
      <c r="G534" s="7"/>
      <c r="H534" s="8">
        <f>ROUND( D$534*G534,0 )</f>
        <v>0</v>
      </c>
    </row>
    <row r="535" spans="1:10" x14ac:dyDescent="0.25">
      <c r="B535" s="2"/>
      <c r="F535" s="6" t="s">
        <v>10</v>
      </c>
      <c r="G535" s="7"/>
      <c r="I535" s="8">
        <f>ROUND( D$534*G535,0 )</f>
        <v>0</v>
      </c>
    </row>
    <row r="536" spans="1:10" x14ac:dyDescent="0.25">
      <c r="B536" s="2"/>
      <c r="F536" s="6" t="s">
        <v>11</v>
      </c>
      <c r="G536" s="9"/>
      <c r="J536" s="5">
        <f>ROUND( D$534*G536,2 )</f>
        <v>0</v>
      </c>
    </row>
    <row r="537" spans="1:10" x14ac:dyDescent="0.25">
      <c r="B537" s="2"/>
    </row>
    <row r="538" spans="1:10" x14ac:dyDescent="0.25">
      <c r="B538" s="2"/>
    </row>
    <row r="539" spans="1:10" x14ac:dyDescent="0.25">
      <c r="B539" s="2"/>
      <c r="C539" s="3" t="s">
        <v>118</v>
      </c>
    </row>
    <row r="540" spans="1:10" x14ac:dyDescent="0.25">
      <c r="B540" s="2"/>
      <c r="C540" s="3" t="s">
        <v>44</v>
      </c>
    </row>
    <row r="541" spans="1:10" x14ac:dyDescent="0.25">
      <c r="B541" s="2"/>
      <c r="C541" s="3" t="s">
        <v>45</v>
      </c>
    </row>
    <row r="542" spans="1:10" x14ac:dyDescent="0.25">
      <c r="B542" s="2"/>
      <c r="C542" s="3" t="s">
        <v>3</v>
      </c>
    </row>
    <row r="543" spans="1:10" x14ac:dyDescent="0.25">
      <c r="B543" s="2"/>
      <c r="C543" s="3" t="s">
        <v>119</v>
      </c>
    </row>
    <row r="544" spans="1:10" ht="39" x14ac:dyDescent="0.25">
      <c r="A544" s="3">
        <v>53</v>
      </c>
      <c r="B544" s="4" t="s">
        <v>127</v>
      </c>
      <c r="C544" s="3" t="s">
        <v>111</v>
      </c>
      <c r="D544" s="5">
        <f>ROUND( 4,2 )</f>
        <v>4</v>
      </c>
      <c r="E544" s="3" t="s">
        <v>49</v>
      </c>
      <c r="F544" s="6" t="s">
        <v>9</v>
      </c>
      <c r="G544" s="7"/>
      <c r="H544" s="8">
        <f>ROUND( D$544*G544,0 )</f>
        <v>0</v>
      </c>
    </row>
    <row r="545" spans="1:10" x14ac:dyDescent="0.25">
      <c r="B545" s="2"/>
      <c r="F545" s="6" t="s">
        <v>10</v>
      </c>
      <c r="G545" s="7"/>
      <c r="I545" s="8">
        <f>ROUND( D$544*G545,0 )</f>
        <v>0</v>
      </c>
    </row>
    <row r="546" spans="1:10" x14ac:dyDescent="0.25">
      <c r="B546" s="2"/>
      <c r="F546" s="6" t="s">
        <v>11</v>
      </c>
      <c r="G546" s="9"/>
      <c r="J546" s="5">
        <f>ROUND( D$544*G546,2 )</f>
        <v>0</v>
      </c>
    </row>
    <row r="547" spans="1:10" x14ac:dyDescent="0.25">
      <c r="B547" s="2"/>
    </row>
    <row r="548" spans="1:10" x14ac:dyDescent="0.25">
      <c r="B548" s="2"/>
    </row>
    <row r="549" spans="1:10" x14ac:dyDescent="0.25">
      <c r="B549" s="2"/>
      <c r="C549" s="3" t="s">
        <v>118</v>
      </c>
    </row>
    <row r="550" spans="1:10" x14ac:dyDescent="0.25">
      <c r="B550" s="2"/>
      <c r="C550" s="3" t="s">
        <v>44</v>
      </c>
    </row>
    <row r="551" spans="1:10" x14ac:dyDescent="0.25">
      <c r="B551" s="2"/>
      <c r="C551" s="3" t="s">
        <v>45</v>
      </c>
    </row>
    <row r="552" spans="1:10" x14ac:dyDescent="0.25">
      <c r="B552" s="2"/>
      <c r="C552" s="3" t="s">
        <v>3</v>
      </c>
    </row>
    <row r="553" spans="1:10" x14ac:dyDescent="0.25">
      <c r="B553" s="2"/>
      <c r="C553" s="3" t="s">
        <v>119</v>
      </c>
    </row>
    <row r="554" spans="1:10" ht="39" x14ac:dyDescent="0.25">
      <c r="A554" s="3">
        <v>54</v>
      </c>
      <c r="B554" s="4" t="s">
        <v>128</v>
      </c>
      <c r="C554" s="3" t="s">
        <v>115</v>
      </c>
      <c r="D554" s="5">
        <f>ROUND( 3,2 )</f>
        <v>3</v>
      </c>
      <c r="E554" s="3" t="s">
        <v>49</v>
      </c>
      <c r="F554" s="6" t="s">
        <v>9</v>
      </c>
      <c r="G554" s="7"/>
      <c r="H554" s="8">
        <f>ROUND( D$554*G554,0 )</f>
        <v>0</v>
      </c>
    </row>
    <row r="555" spans="1:10" x14ac:dyDescent="0.25">
      <c r="B555" s="2"/>
      <c r="F555" s="6" t="s">
        <v>10</v>
      </c>
      <c r="G555" s="7"/>
      <c r="I555" s="8">
        <f>ROUND( D$554*G555,0 )</f>
        <v>0</v>
      </c>
    </row>
    <row r="556" spans="1:10" x14ac:dyDescent="0.25">
      <c r="B556" s="2"/>
      <c r="F556" s="6" t="s">
        <v>11</v>
      </c>
      <c r="G556" s="9"/>
      <c r="J556" s="5">
        <f>ROUND( D$554*G556,2 )</f>
        <v>0</v>
      </c>
    </row>
    <row r="557" spans="1:10" x14ac:dyDescent="0.25">
      <c r="B557" s="2"/>
    </row>
    <row r="558" spans="1:10" x14ac:dyDescent="0.25">
      <c r="B558" s="2"/>
    </row>
    <row r="559" spans="1:10" x14ac:dyDescent="0.25">
      <c r="B559" s="2"/>
      <c r="C559" s="3" t="s">
        <v>118</v>
      </c>
    </row>
    <row r="560" spans="1:10" x14ac:dyDescent="0.25">
      <c r="B560" s="2"/>
      <c r="C560" s="3" t="s">
        <v>44</v>
      </c>
    </row>
    <row r="561" spans="1:10" x14ac:dyDescent="0.25">
      <c r="B561" s="2"/>
      <c r="C561" s="3" t="s">
        <v>45</v>
      </c>
    </row>
    <row r="562" spans="1:10" x14ac:dyDescent="0.25">
      <c r="B562" s="2"/>
      <c r="C562" s="3" t="s">
        <v>3</v>
      </c>
    </row>
    <row r="563" spans="1:10" x14ac:dyDescent="0.25">
      <c r="B563" s="2"/>
      <c r="C563" s="3" t="s">
        <v>119</v>
      </c>
    </row>
    <row r="564" spans="1:10" ht="39" x14ac:dyDescent="0.25">
      <c r="A564" s="3">
        <v>55</v>
      </c>
      <c r="B564" s="4" t="s">
        <v>129</v>
      </c>
      <c r="C564" s="3" t="s">
        <v>130</v>
      </c>
      <c r="D564" s="5">
        <f>ROUND( 1,2 )</f>
        <v>1</v>
      </c>
      <c r="E564" s="3" t="s">
        <v>49</v>
      </c>
      <c r="F564" s="6" t="s">
        <v>9</v>
      </c>
      <c r="G564" s="7"/>
      <c r="H564" s="8">
        <f>ROUND( D$564*G564,0 )</f>
        <v>0</v>
      </c>
    </row>
    <row r="565" spans="1:10" x14ac:dyDescent="0.25">
      <c r="B565" s="2"/>
      <c r="F565" s="6" t="s">
        <v>10</v>
      </c>
      <c r="G565" s="7"/>
      <c r="I565" s="8">
        <f>ROUND( D$564*G565,0 )</f>
        <v>0</v>
      </c>
    </row>
    <row r="566" spans="1:10" x14ac:dyDescent="0.25">
      <c r="B566" s="2"/>
      <c r="F566" s="6" t="s">
        <v>11</v>
      </c>
      <c r="G566" s="9"/>
      <c r="J566" s="5">
        <f>ROUND( D$564*G566,2 )</f>
        <v>0</v>
      </c>
    </row>
    <row r="567" spans="1:10" x14ac:dyDescent="0.25">
      <c r="B567" s="2"/>
    </row>
    <row r="568" spans="1:10" x14ac:dyDescent="0.25">
      <c r="B568" s="2"/>
    </row>
    <row r="569" spans="1:10" x14ac:dyDescent="0.25">
      <c r="B569" s="2"/>
      <c r="C569" s="3" t="s">
        <v>118</v>
      </c>
    </row>
    <row r="570" spans="1:10" x14ac:dyDescent="0.25">
      <c r="B570" s="2"/>
      <c r="C570" s="3" t="s">
        <v>44</v>
      </c>
    </row>
    <row r="571" spans="1:10" x14ac:dyDescent="0.25">
      <c r="B571" s="2"/>
      <c r="C571" s="3" t="s">
        <v>45</v>
      </c>
    </row>
    <row r="572" spans="1:10" x14ac:dyDescent="0.25">
      <c r="B572" s="2"/>
      <c r="C572" s="3" t="s">
        <v>3</v>
      </c>
    </row>
    <row r="573" spans="1:10" x14ac:dyDescent="0.25">
      <c r="B573" s="2"/>
      <c r="C573" s="3" t="s">
        <v>119</v>
      </c>
    </row>
    <row r="574" spans="1:10" ht="39" x14ac:dyDescent="0.25">
      <c r="A574" s="3">
        <v>56</v>
      </c>
      <c r="B574" s="4" t="s">
        <v>131</v>
      </c>
      <c r="C574" s="3" t="s">
        <v>132</v>
      </c>
      <c r="D574" s="5">
        <f>ROUND( 2,2 )</f>
        <v>2</v>
      </c>
      <c r="E574" s="3" t="s">
        <v>49</v>
      </c>
      <c r="F574" s="6" t="s">
        <v>9</v>
      </c>
      <c r="G574" s="7"/>
      <c r="H574" s="8">
        <f>ROUND( D$574*G574,0 )</f>
        <v>0</v>
      </c>
    </row>
    <row r="575" spans="1:10" x14ac:dyDescent="0.25">
      <c r="B575" s="2"/>
      <c r="F575" s="6" t="s">
        <v>10</v>
      </c>
      <c r="G575" s="7"/>
      <c r="I575" s="8">
        <f>ROUND( D$574*G575,0 )</f>
        <v>0</v>
      </c>
    </row>
    <row r="576" spans="1:10" x14ac:dyDescent="0.25">
      <c r="B576" s="2"/>
      <c r="F576" s="6" t="s">
        <v>11</v>
      </c>
      <c r="G576" s="9"/>
      <c r="J576" s="5">
        <f>ROUND( D$574*G576,2 )</f>
        <v>0</v>
      </c>
    </row>
    <row r="577" spans="1:10" x14ac:dyDescent="0.25">
      <c r="B577" s="2"/>
    </row>
    <row r="578" spans="1:10" x14ac:dyDescent="0.25">
      <c r="B578" s="2"/>
    </row>
    <row r="579" spans="1:10" x14ac:dyDescent="0.25">
      <c r="B579" s="2"/>
      <c r="C579" s="3" t="s">
        <v>118</v>
      </c>
    </row>
    <row r="580" spans="1:10" x14ac:dyDescent="0.25">
      <c r="B580" s="2"/>
      <c r="C580" s="3" t="s">
        <v>44</v>
      </c>
    </row>
    <row r="581" spans="1:10" x14ac:dyDescent="0.25">
      <c r="B581" s="2"/>
      <c r="C581" s="3" t="s">
        <v>45</v>
      </c>
    </row>
    <row r="582" spans="1:10" x14ac:dyDescent="0.25">
      <c r="B582" s="2"/>
      <c r="C582" s="3" t="s">
        <v>3</v>
      </c>
    </row>
    <row r="583" spans="1:10" x14ac:dyDescent="0.25">
      <c r="B583" s="2"/>
      <c r="C583" s="3" t="s">
        <v>133</v>
      </c>
    </row>
    <row r="584" spans="1:10" ht="39" x14ac:dyDescent="0.25">
      <c r="A584" s="3">
        <v>57</v>
      </c>
      <c r="B584" s="4" t="s">
        <v>134</v>
      </c>
      <c r="C584" s="3" t="s">
        <v>135</v>
      </c>
      <c r="D584" s="5">
        <f>ROUND( 1,2 )</f>
        <v>1</v>
      </c>
      <c r="E584" s="3" t="s">
        <v>49</v>
      </c>
      <c r="F584" s="6" t="s">
        <v>9</v>
      </c>
      <c r="G584" s="7"/>
      <c r="H584" s="8">
        <f>ROUND( D$584*G584,0 )</f>
        <v>0</v>
      </c>
    </row>
    <row r="585" spans="1:10" x14ac:dyDescent="0.25">
      <c r="B585" s="2"/>
      <c r="F585" s="6" t="s">
        <v>10</v>
      </c>
      <c r="G585" s="7"/>
      <c r="I585" s="8">
        <f>ROUND( D$584*G585,0 )</f>
        <v>0</v>
      </c>
    </row>
    <row r="586" spans="1:10" x14ac:dyDescent="0.25">
      <c r="B586" s="2"/>
      <c r="F586" s="6" t="s">
        <v>11</v>
      </c>
      <c r="G586" s="9"/>
      <c r="J586" s="5">
        <f>ROUND( D$584*G586,2 )</f>
        <v>0</v>
      </c>
    </row>
    <row r="587" spans="1:10" x14ac:dyDescent="0.25">
      <c r="B587" s="2"/>
    </row>
    <row r="588" spans="1:10" x14ac:dyDescent="0.25">
      <c r="B588" s="2"/>
    </row>
    <row r="589" spans="1:10" x14ac:dyDescent="0.25">
      <c r="B589" s="2"/>
      <c r="C589" s="3" t="s">
        <v>118</v>
      </c>
    </row>
    <row r="590" spans="1:10" x14ac:dyDescent="0.25">
      <c r="B590" s="2"/>
      <c r="C590" s="3" t="s">
        <v>44</v>
      </c>
    </row>
    <row r="591" spans="1:10" x14ac:dyDescent="0.25">
      <c r="B591" s="2"/>
      <c r="C591" s="3" t="s">
        <v>45</v>
      </c>
    </row>
    <row r="592" spans="1:10" x14ac:dyDescent="0.25">
      <c r="B592" s="2"/>
      <c r="C592" s="3" t="s">
        <v>3</v>
      </c>
    </row>
    <row r="593" spans="1:10" x14ac:dyDescent="0.25">
      <c r="B593" s="2"/>
      <c r="C593" s="3" t="s">
        <v>133</v>
      </c>
    </row>
    <row r="594" spans="1:10" ht="39" x14ac:dyDescent="0.25">
      <c r="A594" s="3">
        <v>58</v>
      </c>
      <c r="B594" s="4" t="s">
        <v>136</v>
      </c>
      <c r="C594" s="3" t="s">
        <v>137</v>
      </c>
      <c r="D594" s="5">
        <f>ROUND( 2,2 )</f>
        <v>2</v>
      </c>
      <c r="E594" s="3" t="s">
        <v>49</v>
      </c>
      <c r="F594" s="6" t="s">
        <v>9</v>
      </c>
      <c r="G594" s="7"/>
      <c r="H594" s="8">
        <f>ROUND( D$594*G594,0 )</f>
        <v>0</v>
      </c>
    </row>
    <row r="595" spans="1:10" x14ac:dyDescent="0.25">
      <c r="B595" s="2"/>
      <c r="F595" s="6" t="s">
        <v>10</v>
      </c>
      <c r="G595" s="7"/>
      <c r="I595" s="8">
        <f>ROUND( D$594*G595,0 )</f>
        <v>0</v>
      </c>
    </row>
    <row r="596" spans="1:10" x14ac:dyDescent="0.25">
      <c r="B596" s="2"/>
      <c r="F596" s="6" t="s">
        <v>11</v>
      </c>
      <c r="G596" s="9"/>
      <c r="J596" s="5">
        <f>ROUND( D$594*G596,2 )</f>
        <v>0</v>
      </c>
    </row>
    <row r="597" spans="1:10" x14ac:dyDescent="0.25">
      <c r="B597" s="2"/>
    </row>
    <row r="598" spans="1:10" x14ac:dyDescent="0.25">
      <c r="B598" s="2"/>
    </row>
    <row r="599" spans="1:10" x14ac:dyDescent="0.25">
      <c r="B599" s="2"/>
      <c r="C599" s="3" t="s">
        <v>118</v>
      </c>
    </row>
    <row r="600" spans="1:10" x14ac:dyDescent="0.25">
      <c r="B600" s="2"/>
      <c r="C600" s="3" t="s">
        <v>44</v>
      </c>
    </row>
    <row r="601" spans="1:10" x14ac:dyDescent="0.25">
      <c r="B601" s="2"/>
      <c r="C601" s="3" t="s">
        <v>45</v>
      </c>
    </row>
    <row r="602" spans="1:10" x14ac:dyDescent="0.25">
      <c r="B602" s="2"/>
      <c r="C602" s="3" t="s">
        <v>3</v>
      </c>
    </row>
    <row r="603" spans="1:10" x14ac:dyDescent="0.25">
      <c r="B603" s="2"/>
      <c r="C603" s="3" t="s">
        <v>133</v>
      </c>
    </row>
    <row r="604" spans="1:10" ht="39" x14ac:dyDescent="0.25">
      <c r="A604" s="3">
        <v>59</v>
      </c>
      <c r="B604" s="4" t="s">
        <v>138</v>
      </c>
      <c r="C604" s="3" t="s">
        <v>139</v>
      </c>
      <c r="D604" s="5">
        <f>ROUND( 1,2 )</f>
        <v>1</v>
      </c>
      <c r="E604" s="3" t="s">
        <v>49</v>
      </c>
      <c r="F604" s="6" t="s">
        <v>9</v>
      </c>
      <c r="G604" s="7"/>
      <c r="H604" s="8">
        <f>ROUND( D$604*G604,0 )</f>
        <v>0</v>
      </c>
    </row>
    <row r="605" spans="1:10" x14ac:dyDescent="0.25">
      <c r="B605" s="2"/>
      <c r="F605" s="6" t="s">
        <v>10</v>
      </c>
      <c r="G605" s="7"/>
      <c r="I605" s="8">
        <f>ROUND( D$604*G605,0 )</f>
        <v>0</v>
      </c>
    </row>
    <row r="606" spans="1:10" x14ac:dyDescent="0.25">
      <c r="B606" s="2"/>
      <c r="F606" s="6" t="s">
        <v>11</v>
      </c>
      <c r="G606" s="9"/>
      <c r="J606" s="5">
        <f>ROUND( D$604*G606,2 )</f>
        <v>0</v>
      </c>
    </row>
    <row r="607" spans="1:10" x14ac:dyDescent="0.25">
      <c r="B607" s="2"/>
    </row>
    <row r="608" spans="1:10" x14ac:dyDescent="0.25">
      <c r="B608" s="2"/>
    </row>
    <row r="609" spans="1:10" x14ac:dyDescent="0.25">
      <c r="B609" s="2"/>
      <c r="C609" s="3" t="s">
        <v>118</v>
      </c>
    </row>
    <row r="610" spans="1:10" x14ac:dyDescent="0.25">
      <c r="B610" s="2"/>
      <c r="C610" s="3" t="s">
        <v>44</v>
      </c>
    </row>
    <row r="611" spans="1:10" x14ac:dyDescent="0.25">
      <c r="B611" s="2"/>
      <c r="C611" s="3" t="s">
        <v>45</v>
      </c>
    </row>
    <row r="612" spans="1:10" x14ac:dyDescent="0.25">
      <c r="B612" s="2"/>
      <c r="C612" s="3" t="s">
        <v>3</v>
      </c>
    </row>
    <row r="613" spans="1:10" x14ac:dyDescent="0.25">
      <c r="B613" s="2"/>
      <c r="C613" s="3" t="s">
        <v>133</v>
      </c>
    </row>
    <row r="614" spans="1:10" ht="39" x14ac:dyDescent="0.25">
      <c r="A614" s="3">
        <v>60</v>
      </c>
      <c r="B614" s="4" t="s">
        <v>140</v>
      </c>
      <c r="C614" s="3" t="s">
        <v>141</v>
      </c>
      <c r="D614" s="5">
        <f>ROUND( 1,2 )</f>
        <v>1</v>
      </c>
      <c r="E614" s="3" t="s">
        <v>49</v>
      </c>
      <c r="F614" s="6" t="s">
        <v>9</v>
      </c>
      <c r="G614" s="7"/>
      <c r="H614" s="8">
        <f>ROUND( D$614*G614,0 )</f>
        <v>0</v>
      </c>
    </row>
    <row r="615" spans="1:10" x14ac:dyDescent="0.25">
      <c r="B615" s="2"/>
      <c r="F615" s="6" t="s">
        <v>10</v>
      </c>
      <c r="G615" s="7"/>
      <c r="I615" s="8">
        <f>ROUND( D$614*G615,0 )</f>
        <v>0</v>
      </c>
    </row>
    <row r="616" spans="1:10" x14ac:dyDescent="0.25">
      <c r="B616" s="2"/>
      <c r="F616" s="6" t="s">
        <v>11</v>
      </c>
      <c r="G616" s="9"/>
      <c r="J616" s="5">
        <f>ROUND( D$614*G616,2 )</f>
        <v>0</v>
      </c>
    </row>
    <row r="617" spans="1:10" x14ac:dyDescent="0.25">
      <c r="B617" s="2"/>
    </row>
    <row r="618" spans="1:10" x14ac:dyDescent="0.25">
      <c r="B618" s="2"/>
    </row>
    <row r="619" spans="1:10" x14ac:dyDescent="0.25">
      <c r="B619" s="2"/>
      <c r="C619" s="3" t="s">
        <v>118</v>
      </c>
    </row>
    <row r="620" spans="1:10" x14ac:dyDescent="0.25">
      <c r="B620" s="2"/>
      <c r="C620" s="3" t="s">
        <v>44</v>
      </c>
    </row>
    <row r="621" spans="1:10" x14ac:dyDescent="0.25">
      <c r="B621" s="2"/>
      <c r="C621" s="3" t="s">
        <v>45</v>
      </c>
    </row>
    <row r="622" spans="1:10" x14ac:dyDescent="0.25">
      <c r="B622" s="2"/>
      <c r="C622" s="3" t="s">
        <v>3</v>
      </c>
    </row>
    <row r="623" spans="1:10" x14ac:dyDescent="0.25">
      <c r="B623" s="2"/>
      <c r="C623" s="3" t="s">
        <v>133</v>
      </c>
    </row>
    <row r="624" spans="1:10" ht="39" x14ac:dyDescent="0.25">
      <c r="A624" s="3">
        <v>61</v>
      </c>
      <c r="B624" s="4" t="s">
        <v>142</v>
      </c>
      <c r="C624" s="3" t="s">
        <v>143</v>
      </c>
      <c r="D624" s="5">
        <f>ROUND( 1,2 )</f>
        <v>1</v>
      </c>
      <c r="E624" s="3" t="s">
        <v>49</v>
      </c>
      <c r="F624" s="6" t="s">
        <v>9</v>
      </c>
      <c r="G624" s="7"/>
      <c r="H624" s="8">
        <f>ROUND( D$624*G624,0 )</f>
        <v>0</v>
      </c>
    </row>
    <row r="625" spans="1:10" x14ac:dyDescent="0.25">
      <c r="B625" s="2"/>
      <c r="F625" s="6" t="s">
        <v>10</v>
      </c>
      <c r="G625" s="7"/>
      <c r="I625" s="8">
        <f>ROUND( D$624*G625,0 )</f>
        <v>0</v>
      </c>
    </row>
    <row r="626" spans="1:10" x14ac:dyDescent="0.25">
      <c r="B626" s="2"/>
      <c r="F626" s="6" t="s">
        <v>11</v>
      </c>
      <c r="G626" s="9"/>
      <c r="J626" s="5">
        <f>ROUND( D$624*G626,2 )</f>
        <v>0</v>
      </c>
    </row>
    <row r="627" spans="1:10" x14ac:dyDescent="0.25">
      <c r="B627" s="2"/>
    </row>
    <row r="628" spans="1:10" x14ac:dyDescent="0.25">
      <c r="B628" s="2"/>
    </row>
    <row r="629" spans="1:10" x14ac:dyDescent="0.25">
      <c r="B629" s="2"/>
      <c r="C629" s="3" t="s">
        <v>144</v>
      </c>
    </row>
    <row r="630" spans="1:10" x14ac:dyDescent="0.25">
      <c r="B630" s="2"/>
      <c r="C630" s="3" t="s">
        <v>44</v>
      </c>
    </row>
    <row r="631" spans="1:10" x14ac:dyDescent="0.25">
      <c r="B631" s="2"/>
      <c r="C631" s="3" t="s">
        <v>145</v>
      </c>
    </row>
    <row r="632" spans="1:10" x14ac:dyDescent="0.25">
      <c r="B632" s="2"/>
      <c r="C632" s="3" t="s">
        <v>146</v>
      </c>
    </row>
    <row r="633" spans="1:10" x14ac:dyDescent="0.25">
      <c r="B633" s="2"/>
      <c r="C633" s="3" t="s">
        <v>147</v>
      </c>
    </row>
    <row r="634" spans="1:10" x14ac:dyDescent="0.25">
      <c r="B634" s="2"/>
      <c r="C634" s="3" t="s">
        <v>148</v>
      </c>
    </row>
    <row r="635" spans="1:10" x14ac:dyDescent="0.25">
      <c r="B635" s="2"/>
      <c r="C635" s="3" t="s">
        <v>149</v>
      </c>
    </row>
    <row r="636" spans="1:10" x14ac:dyDescent="0.25">
      <c r="B636" s="2"/>
      <c r="C636" s="3" t="s">
        <v>71</v>
      </c>
    </row>
    <row r="637" spans="1:10" ht="39" x14ac:dyDescent="0.25">
      <c r="A637" s="3">
        <v>62</v>
      </c>
      <c r="B637" s="4" t="s">
        <v>150</v>
      </c>
      <c r="C637" s="3" t="s">
        <v>48</v>
      </c>
      <c r="D637" s="5">
        <f>ROUND( 1,2 )</f>
        <v>1</v>
      </c>
      <c r="E637" s="3" t="s">
        <v>49</v>
      </c>
      <c r="F637" s="6" t="s">
        <v>9</v>
      </c>
      <c r="G637" s="7"/>
      <c r="H637" s="8">
        <f>ROUND( D$637*G637,0 )</f>
        <v>0</v>
      </c>
    </row>
    <row r="638" spans="1:10" x14ac:dyDescent="0.25">
      <c r="B638" s="2"/>
      <c r="F638" s="6" t="s">
        <v>10</v>
      </c>
      <c r="G638" s="7"/>
      <c r="I638" s="8">
        <f>ROUND( D$637*G638,0 )</f>
        <v>0</v>
      </c>
    </row>
    <row r="639" spans="1:10" x14ac:dyDescent="0.25">
      <c r="B639" s="2"/>
      <c r="F639" s="6" t="s">
        <v>11</v>
      </c>
      <c r="G639" s="9"/>
      <c r="J639" s="5">
        <f>ROUND( D$637*G639,2 )</f>
        <v>0</v>
      </c>
    </row>
    <row r="640" spans="1:10" x14ac:dyDescent="0.25">
      <c r="B640" s="2"/>
    </row>
    <row r="641" spans="1:10" x14ac:dyDescent="0.25">
      <c r="B641" s="2"/>
    </row>
    <row r="642" spans="1:10" x14ac:dyDescent="0.25">
      <c r="B642" s="2"/>
      <c r="C642" s="3" t="s">
        <v>144</v>
      </c>
    </row>
    <row r="643" spans="1:10" x14ac:dyDescent="0.25">
      <c r="B643" s="2"/>
      <c r="C643" s="3" t="s">
        <v>44</v>
      </c>
    </row>
    <row r="644" spans="1:10" x14ac:dyDescent="0.25">
      <c r="B644" s="2"/>
      <c r="C644" s="3" t="s">
        <v>145</v>
      </c>
    </row>
    <row r="645" spans="1:10" x14ac:dyDescent="0.25">
      <c r="B645" s="2"/>
      <c r="C645" s="3" t="s">
        <v>146</v>
      </c>
    </row>
    <row r="646" spans="1:10" x14ac:dyDescent="0.25">
      <c r="B646" s="2"/>
      <c r="C646" s="3" t="s">
        <v>147</v>
      </c>
    </row>
    <row r="647" spans="1:10" x14ac:dyDescent="0.25">
      <c r="B647" s="2"/>
      <c r="C647" s="3" t="s">
        <v>148</v>
      </c>
    </row>
    <row r="648" spans="1:10" x14ac:dyDescent="0.25">
      <c r="B648" s="2"/>
      <c r="C648" s="3" t="s">
        <v>149</v>
      </c>
    </row>
    <row r="649" spans="1:10" x14ac:dyDescent="0.25">
      <c r="B649" s="2"/>
      <c r="C649" s="3" t="s">
        <v>71</v>
      </c>
    </row>
    <row r="650" spans="1:10" ht="39" x14ac:dyDescent="0.25">
      <c r="A650" s="3">
        <v>63</v>
      </c>
      <c r="B650" s="4" t="s">
        <v>151</v>
      </c>
      <c r="C650" s="3" t="s">
        <v>55</v>
      </c>
      <c r="D650" s="5">
        <f>ROUND( 1,2 )</f>
        <v>1</v>
      </c>
      <c r="E650" s="3" t="s">
        <v>49</v>
      </c>
      <c r="F650" s="6" t="s">
        <v>9</v>
      </c>
      <c r="G650" s="7"/>
      <c r="H650" s="8">
        <f>ROUND( D$650*G650,0 )</f>
        <v>0</v>
      </c>
    </row>
    <row r="651" spans="1:10" x14ac:dyDescent="0.25">
      <c r="B651" s="2"/>
      <c r="F651" s="6" t="s">
        <v>10</v>
      </c>
      <c r="G651" s="7"/>
      <c r="I651" s="8">
        <f>ROUND( D$650*G651,0 )</f>
        <v>0</v>
      </c>
    </row>
    <row r="652" spans="1:10" x14ac:dyDescent="0.25">
      <c r="B652" s="2"/>
      <c r="F652" s="6" t="s">
        <v>11</v>
      </c>
      <c r="G652" s="9"/>
      <c r="J652" s="5">
        <f>ROUND( D$650*G652,2 )</f>
        <v>0</v>
      </c>
    </row>
    <row r="653" spans="1:10" x14ac:dyDescent="0.25">
      <c r="B653" s="2"/>
    </row>
    <row r="654" spans="1:10" x14ac:dyDescent="0.25">
      <c r="B654" s="2"/>
    </row>
    <row r="655" spans="1:10" x14ac:dyDescent="0.25">
      <c r="B655" s="2"/>
      <c r="C655" s="3" t="s">
        <v>144</v>
      </c>
    </row>
    <row r="656" spans="1:10" x14ac:dyDescent="0.25">
      <c r="B656" s="2"/>
      <c r="C656" s="3" t="s">
        <v>44</v>
      </c>
    </row>
    <row r="657" spans="1:10" x14ac:dyDescent="0.25">
      <c r="B657" s="2"/>
      <c r="C657" s="3" t="s">
        <v>145</v>
      </c>
    </row>
    <row r="658" spans="1:10" x14ac:dyDescent="0.25">
      <c r="B658" s="2"/>
      <c r="C658" s="3" t="s">
        <v>146</v>
      </c>
    </row>
    <row r="659" spans="1:10" x14ac:dyDescent="0.25">
      <c r="B659" s="2"/>
      <c r="C659" s="3" t="s">
        <v>147</v>
      </c>
    </row>
    <row r="660" spans="1:10" x14ac:dyDescent="0.25">
      <c r="B660" s="2"/>
      <c r="C660" s="3" t="s">
        <v>148</v>
      </c>
    </row>
    <row r="661" spans="1:10" x14ac:dyDescent="0.25">
      <c r="B661" s="2"/>
      <c r="C661" s="3" t="s">
        <v>149</v>
      </c>
    </row>
    <row r="662" spans="1:10" x14ac:dyDescent="0.25">
      <c r="B662" s="2"/>
      <c r="C662" s="3" t="s">
        <v>71</v>
      </c>
    </row>
    <row r="663" spans="1:10" ht="39" x14ac:dyDescent="0.25">
      <c r="A663" s="3">
        <v>64</v>
      </c>
      <c r="B663" s="4" t="s">
        <v>152</v>
      </c>
      <c r="C663" s="3" t="s">
        <v>57</v>
      </c>
      <c r="D663" s="5">
        <f>ROUND( 12,2 )</f>
        <v>12</v>
      </c>
      <c r="E663" s="3" t="s">
        <v>49</v>
      </c>
      <c r="F663" s="6" t="s">
        <v>9</v>
      </c>
      <c r="G663" s="7"/>
      <c r="H663" s="8">
        <f>ROUND( D$663*G663,0 )</f>
        <v>0</v>
      </c>
    </row>
    <row r="664" spans="1:10" x14ac:dyDescent="0.25">
      <c r="B664" s="2"/>
      <c r="F664" s="6" t="s">
        <v>10</v>
      </c>
      <c r="G664" s="7"/>
      <c r="I664" s="8">
        <f>ROUND( D$663*G664,0 )</f>
        <v>0</v>
      </c>
    </row>
    <row r="665" spans="1:10" x14ac:dyDescent="0.25">
      <c r="B665" s="2"/>
      <c r="F665" s="6" t="s">
        <v>11</v>
      </c>
      <c r="G665" s="9"/>
      <c r="J665" s="5">
        <f>ROUND( D$663*G665,2 )</f>
        <v>0</v>
      </c>
    </row>
    <row r="666" spans="1:10" x14ac:dyDescent="0.25">
      <c r="B666" s="2"/>
    </row>
    <row r="667" spans="1:10" x14ac:dyDescent="0.25">
      <c r="B667" s="2"/>
    </row>
    <row r="668" spans="1:10" x14ac:dyDescent="0.25">
      <c r="B668" s="2"/>
      <c r="C668" s="3" t="s">
        <v>144</v>
      </c>
    </row>
    <row r="669" spans="1:10" x14ac:dyDescent="0.25">
      <c r="B669" s="2"/>
      <c r="C669" s="3" t="s">
        <v>44</v>
      </c>
    </row>
    <row r="670" spans="1:10" x14ac:dyDescent="0.25">
      <c r="B670" s="2"/>
      <c r="C670" s="3" t="s">
        <v>145</v>
      </c>
    </row>
    <row r="671" spans="1:10" x14ac:dyDescent="0.25">
      <c r="B671" s="2"/>
      <c r="C671" s="3" t="s">
        <v>146</v>
      </c>
    </row>
    <row r="672" spans="1:10" x14ac:dyDescent="0.25">
      <c r="B672" s="2"/>
      <c r="C672" s="3" t="s">
        <v>147</v>
      </c>
    </row>
    <row r="673" spans="1:10" x14ac:dyDescent="0.25">
      <c r="B673" s="2"/>
      <c r="C673" s="3" t="s">
        <v>148</v>
      </c>
    </row>
    <row r="674" spans="1:10" x14ac:dyDescent="0.25">
      <c r="B674" s="2"/>
      <c r="C674" s="3" t="s">
        <v>149</v>
      </c>
    </row>
    <row r="675" spans="1:10" x14ac:dyDescent="0.25">
      <c r="B675" s="2"/>
      <c r="C675" s="3" t="s">
        <v>71</v>
      </c>
    </row>
    <row r="676" spans="1:10" ht="39" x14ac:dyDescent="0.25">
      <c r="A676" s="3">
        <v>65</v>
      </c>
      <c r="B676" s="4" t="s">
        <v>153</v>
      </c>
      <c r="C676" s="3" t="s">
        <v>60</v>
      </c>
      <c r="D676" s="5">
        <f>ROUND( 1,2 )</f>
        <v>1</v>
      </c>
      <c r="E676" s="3" t="s">
        <v>49</v>
      </c>
      <c r="F676" s="6" t="s">
        <v>9</v>
      </c>
      <c r="G676" s="7"/>
      <c r="H676" s="8">
        <f>ROUND( D$676*G676,0 )</f>
        <v>0</v>
      </c>
    </row>
    <row r="677" spans="1:10" x14ac:dyDescent="0.25">
      <c r="B677" s="2"/>
      <c r="F677" s="6" t="s">
        <v>10</v>
      </c>
      <c r="G677" s="7"/>
      <c r="I677" s="8">
        <f>ROUND( D$676*G677,0 )</f>
        <v>0</v>
      </c>
    </row>
    <row r="678" spans="1:10" x14ac:dyDescent="0.25">
      <c r="B678" s="2"/>
      <c r="F678" s="6" t="s">
        <v>11</v>
      </c>
      <c r="G678" s="9"/>
      <c r="J678" s="5">
        <f>ROUND( D$676*G678,2 )</f>
        <v>0</v>
      </c>
    </row>
    <row r="679" spans="1:10" x14ac:dyDescent="0.25">
      <c r="B679" s="2"/>
    </row>
    <row r="680" spans="1:10" x14ac:dyDescent="0.25">
      <c r="B680" s="2"/>
    </row>
    <row r="681" spans="1:10" x14ac:dyDescent="0.25">
      <c r="B681" s="2"/>
      <c r="C681" s="3" t="s">
        <v>144</v>
      </c>
    </row>
    <row r="682" spans="1:10" x14ac:dyDescent="0.25">
      <c r="B682" s="2"/>
      <c r="C682" s="3" t="s">
        <v>44</v>
      </c>
    </row>
    <row r="683" spans="1:10" x14ac:dyDescent="0.25">
      <c r="B683" s="2"/>
      <c r="C683" s="3" t="s">
        <v>145</v>
      </c>
    </row>
    <row r="684" spans="1:10" x14ac:dyDescent="0.25">
      <c r="B684" s="2"/>
      <c r="C684" s="3" t="s">
        <v>146</v>
      </c>
    </row>
    <row r="685" spans="1:10" x14ac:dyDescent="0.25">
      <c r="B685" s="2"/>
      <c r="C685" s="3" t="s">
        <v>147</v>
      </c>
    </row>
    <row r="686" spans="1:10" x14ac:dyDescent="0.25">
      <c r="B686" s="2"/>
      <c r="C686" s="3" t="s">
        <v>148</v>
      </c>
    </row>
    <row r="687" spans="1:10" x14ac:dyDescent="0.25">
      <c r="B687" s="2"/>
      <c r="C687" s="3" t="s">
        <v>149</v>
      </c>
    </row>
    <row r="688" spans="1:10" x14ac:dyDescent="0.25">
      <c r="B688" s="2"/>
      <c r="C688" s="3" t="s">
        <v>71</v>
      </c>
    </row>
    <row r="689" spans="1:10" ht="39" x14ac:dyDescent="0.25">
      <c r="A689" s="3">
        <v>66</v>
      </c>
      <c r="B689" s="4" t="s">
        <v>154</v>
      </c>
      <c r="C689" s="3" t="s">
        <v>62</v>
      </c>
      <c r="D689" s="5">
        <f>ROUND( 1,2 )</f>
        <v>1</v>
      </c>
      <c r="E689" s="3" t="s">
        <v>49</v>
      </c>
      <c r="F689" s="6" t="s">
        <v>9</v>
      </c>
      <c r="G689" s="7"/>
      <c r="H689" s="8">
        <f>ROUND( D$689*G689,0 )</f>
        <v>0</v>
      </c>
    </row>
    <row r="690" spans="1:10" x14ac:dyDescent="0.25">
      <c r="B690" s="2"/>
      <c r="F690" s="6" t="s">
        <v>10</v>
      </c>
      <c r="G690" s="7"/>
      <c r="I690" s="8">
        <f>ROUND( D$689*G690,0 )</f>
        <v>0</v>
      </c>
    </row>
    <row r="691" spans="1:10" x14ac:dyDescent="0.25">
      <c r="B691" s="2"/>
      <c r="F691" s="6" t="s">
        <v>11</v>
      </c>
      <c r="G691" s="9"/>
      <c r="J691" s="5">
        <f>ROUND( D$689*G691,2 )</f>
        <v>0</v>
      </c>
    </row>
    <row r="692" spans="1:10" x14ac:dyDescent="0.25">
      <c r="B692" s="2"/>
    </row>
    <row r="693" spans="1:10" x14ac:dyDescent="0.25">
      <c r="B693" s="2"/>
    </row>
    <row r="694" spans="1:10" x14ac:dyDescent="0.25">
      <c r="B694" s="2"/>
      <c r="C694" s="3" t="s">
        <v>144</v>
      </c>
    </row>
    <row r="695" spans="1:10" x14ac:dyDescent="0.25">
      <c r="B695" s="2"/>
      <c r="C695" s="3" t="s">
        <v>44</v>
      </c>
    </row>
    <row r="696" spans="1:10" x14ac:dyDescent="0.25">
      <c r="B696" s="2"/>
      <c r="C696" s="3" t="s">
        <v>145</v>
      </c>
    </row>
    <row r="697" spans="1:10" x14ac:dyDescent="0.25">
      <c r="B697" s="2"/>
      <c r="C697" s="3" t="s">
        <v>146</v>
      </c>
    </row>
    <row r="698" spans="1:10" x14ac:dyDescent="0.25">
      <c r="B698" s="2"/>
      <c r="C698" s="3" t="s">
        <v>147</v>
      </c>
    </row>
    <row r="699" spans="1:10" x14ac:dyDescent="0.25">
      <c r="B699" s="2"/>
      <c r="C699" s="3" t="s">
        <v>148</v>
      </c>
    </row>
    <row r="700" spans="1:10" x14ac:dyDescent="0.25">
      <c r="B700" s="2"/>
      <c r="C700" s="3" t="s">
        <v>149</v>
      </c>
    </row>
    <row r="701" spans="1:10" x14ac:dyDescent="0.25">
      <c r="B701" s="2"/>
      <c r="C701" s="3" t="s">
        <v>71</v>
      </c>
    </row>
    <row r="702" spans="1:10" ht="39" x14ac:dyDescent="0.25">
      <c r="A702" s="3">
        <v>67</v>
      </c>
      <c r="B702" s="4" t="s">
        <v>155</v>
      </c>
      <c r="C702" s="3" t="s">
        <v>64</v>
      </c>
      <c r="D702" s="5">
        <f>ROUND( 1,2 )</f>
        <v>1</v>
      </c>
      <c r="E702" s="3" t="s">
        <v>49</v>
      </c>
      <c r="F702" s="6" t="s">
        <v>9</v>
      </c>
      <c r="G702" s="7"/>
      <c r="H702" s="8">
        <f>ROUND( D$702*G702,0 )</f>
        <v>0</v>
      </c>
    </row>
    <row r="703" spans="1:10" x14ac:dyDescent="0.25">
      <c r="B703" s="2"/>
      <c r="F703" s="6" t="s">
        <v>10</v>
      </c>
      <c r="G703" s="7"/>
      <c r="I703" s="8">
        <f>ROUND( D$702*G703,0 )</f>
        <v>0</v>
      </c>
    </row>
    <row r="704" spans="1:10" x14ac:dyDescent="0.25">
      <c r="B704" s="2"/>
      <c r="F704" s="6" t="s">
        <v>11</v>
      </c>
      <c r="G704" s="9"/>
      <c r="J704" s="5">
        <f>ROUND( D$702*G704,2 )</f>
        <v>0</v>
      </c>
    </row>
    <row r="705" spans="1:10" x14ac:dyDescent="0.25">
      <c r="B705" s="2"/>
    </row>
    <row r="706" spans="1:10" x14ac:dyDescent="0.25">
      <c r="B706" s="2"/>
    </row>
    <row r="707" spans="1:10" x14ac:dyDescent="0.25">
      <c r="B707" s="2"/>
      <c r="C707" s="3" t="s">
        <v>156</v>
      </c>
    </row>
    <row r="708" spans="1:10" x14ac:dyDescent="0.25">
      <c r="B708" s="2"/>
      <c r="C708" s="3" t="s">
        <v>157</v>
      </c>
    </row>
    <row r="709" spans="1:10" x14ac:dyDescent="0.25">
      <c r="B709" s="2"/>
      <c r="C709" s="3" t="s">
        <v>158</v>
      </c>
    </row>
    <row r="710" spans="1:10" x14ac:dyDescent="0.25">
      <c r="B710" s="2"/>
      <c r="C710" s="3" t="s">
        <v>159</v>
      </c>
    </row>
    <row r="711" spans="1:10" x14ac:dyDescent="0.25">
      <c r="B711" s="2"/>
      <c r="C711" s="3" t="s">
        <v>160</v>
      </c>
    </row>
    <row r="712" spans="1:10" ht="39" x14ac:dyDescent="0.25">
      <c r="A712" s="3">
        <v>68</v>
      </c>
      <c r="B712" s="4" t="s">
        <v>161</v>
      </c>
      <c r="C712" s="3" t="s">
        <v>66</v>
      </c>
      <c r="D712" s="5">
        <f>ROUND( 1,2 )</f>
        <v>1</v>
      </c>
      <c r="E712" s="3" t="s">
        <v>49</v>
      </c>
      <c r="F712" s="6" t="s">
        <v>9</v>
      </c>
      <c r="G712" s="7"/>
      <c r="H712" s="8">
        <f>ROUND( D$712*G712,0 )</f>
        <v>0</v>
      </c>
    </row>
    <row r="713" spans="1:10" x14ac:dyDescent="0.25">
      <c r="B713" s="2"/>
      <c r="F713" s="6" t="s">
        <v>10</v>
      </c>
      <c r="G713" s="7"/>
      <c r="I713" s="8">
        <f>ROUND( D$712*G713,0 )</f>
        <v>0</v>
      </c>
    </row>
    <row r="714" spans="1:10" x14ac:dyDescent="0.25">
      <c r="B714" s="2"/>
      <c r="F714" s="6" t="s">
        <v>11</v>
      </c>
      <c r="G714" s="9"/>
      <c r="J714" s="5">
        <f>ROUND( D$712*G714,2 )</f>
        <v>0</v>
      </c>
    </row>
    <row r="715" spans="1:10" x14ac:dyDescent="0.25">
      <c r="B715" s="2"/>
    </row>
    <row r="716" spans="1:10" x14ac:dyDescent="0.25">
      <c r="B716" s="2"/>
    </row>
    <row r="717" spans="1:10" x14ac:dyDescent="0.25">
      <c r="B717" s="2"/>
      <c r="C717" s="3" t="s">
        <v>162</v>
      </c>
    </row>
    <row r="718" spans="1:10" x14ac:dyDescent="0.25">
      <c r="B718" s="2"/>
      <c r="C718" s="3" t="s">
        <v>163</v>
      </c>
    </row>
    <row r="719" spans="1:10" x14ac:dyDescent="0.25">
      <c r="A719" s="3">
        <v>69</v>
      </c>
      <c r="B719" s="4" t="s">
        <v>164</v>
      </c>
      <c r="C719" s="3" t="s">
        <v>165</v>
      </c>
      <c r="D719" s="5">
        <f>ROUND( 2,2 )</f>
        <v>2</v>
      </c>
      <c r="E719" s="3" t="s">
        <v>49</v>
      </c>
      <c r="F719" s="6" t="s">
        <v>9</v>
      </c>
      <c r="G719" s="7"/>
      <c r="H719" s="8">
        <f>ROUND( D$719*G719,0 )</f>
        <v>0</v>
      </c>
    </row>
    <row r="720" spans="1:10" x14ac:dyDescent="0.25">
      <c r="B720" s="2"/>
      <c r="F720" s="6" t="s">
        <v>10</v>
      </c>
      <c r="G720" s="7"/>
      <c r="I720" s="8">
        <f>ROUND( D$719*G720,0 )</f>
        <v>0</v>
      </c>
    </row>
    <row r="721" spans="1:10" x14ac:dyDescent="0.25">
      <c r="B721" s="2"/>
      <c r="F721" s="6" t="s">
        <v>11</v>
      </c>
      <c r="G721" s="9"/>
      <c r="J721" s="5">
        <f>ROUND( D$719*G721,2 )</f>
        <v>0</v>
      </c>
    </row>
    <row r="722" spans="1:10" x14ac:dyDescent="0.25">
      <c r="B722" s="2"/>
    </row>
    <row r="723" spans="1:10" x14ac:dyDescent="0.25">
      <c r="B723" s="2"/>
    </row>
    <row r="724" spans="1:10" x14ac:dyDescent="0.25">
      <c r="B724" s="2"/>
      <c r="C724" s="3" t="s">
        <v>166</v>
      </c>
    </row>
    <row r="725" spans="1:10" x14ac:dyDescent="0.25">
      <c r="B725" s="2"/>
      <c r="C725" s="3" t="s">
        <v>167</v>
      </c>
    </row>
    <row r="726" spans="1:10" x14ac:dyDescent="0.25">
      <c r="B726" s="2"/>
      <c r="C726" s="3" t="s">
        <v>163</v>
      </c>
    </row>
    <row r="727" spans="1:10" x14ac:dyDescent="0.25">
      <c r="A727" s="3">
        <v>70</v>
      </c>
      <c r="B727" s="4" t="s">
        <v>164</v>
      </c>
      <c r="C727" s="3" t="s">
        <v>168</v>
      </c>
      <c r="D727" s="5">
        <f>ROUND( 1,2 )</f>
        <v>1</v>
      </c>
      <c r="E727" s="3" t="s">
        <v>49</v>
      </c>
      <c r="F727" s="6" t="s">
        <v>9</v>
      </c>
      <c r="G727" s="7"/>
      <c r="H727" s="8">
        <f>ROUND( D$727*G727,0 )</f>
        <v>0</v>
      </c>
    </row>
    <row r="728" spans="1:10" x14ac:dyDescent="0.25">
      <c r="B728" s="2"/>
      <c r="F728" s="6" t="s">
        <v>10</v>
      </c>
      <c r="G728" s="7"/>
      <c r="I728" s="8">
        <f>ROUND( D$727*G728,0 )</f>
        <v>0</v>
      </c>
    </row>
    <row r="729" spans="1:10" x14ac:dyDescent="0.25">
      <c r="B729" s="2"/>
      <c r="F729" s="6" t="s">
        <v>11</v>
      </c>
      <c r="G729" s="9"/>
      <c r="J729" s="5">
        <f>ROUND( D$727*G729,2 )</f>
        <v>0</v>
      </c>
    </row>
    <row r="730" spans="1:10" x14ac:dyDescent="0.25">
      <c r="B730" s="2"/>
    </row>
    <row r="731" spans="1:10" x14ac:dyDescent="0.25">
      <c r="B731" s="2"/>
    </row>
    <row r="732" spans="1:10" x14ac:dyDescent="0.25">
      <c r="B732" s="2"/>
      <c r="C732" s="3" t="s">
        <v>166</v>
      </c>
    </row>
    <row r="733" spans="1:10" x14ac:dyDescent="0.25">
      <c r="B733" s="2"/>
      <c r="C733" s="3" t="s">
        <v>167</v>
      </c>
    </row>
    <row r="734" spans="1:10" x14ac:dyDescent="0.25">
      <c r="B734" s="2"/>
      <c r="C734" s="3" t="s">
        <v>163</v>
      </c>
    </row>
    <row r="735" spans="1:10" x14ac:dyDescent="0.25">
      <c r="A735" s="3">
        <v>71</v>
      </c>
      <c r="B735" s="4" t="s">
        <v>164</v>
      </c>
      <c r="C735" s="3" t="s">
        <v>169</v>
      </c>
      <c r="D735" s="5">
        <f>ROUND( 1,2 )</f>
        <v>1</v>
      </c>
      <c r="E735" s="3" t="s">
        <v>49</v>
      </c>
      <c r="F735" s="6" t="s">
        <v>9</v>
      </c>
      <c r="G735" s="7"/>
      <c r="H735" s="8">
        <f>ROUND( D$735*G735,0 )</f>
        <v>0</v>
      </c>
    </row>
    <row r="736" spans="1:10" x14ac:dyDescent="0.25">
      <c r="B736" s="2"/>
      <c r="F736" s="6" t="s">
        <v>10</v>
      </c>
      <c r="G736" s="7"/>
      <c r="I736" s="8">
        <f>ROUND( D$735*G736,0 )</f>
        <v>0</v>
      </c>
    </row>
    <row r="737" spans="1:10" x14ac:dyDescent="0.25">
      <c r="B737" s="2"/>
      <c r="F737" s="6" t="s">
        <v>11</v>
      </c>
      <c r="G737" s="9"/>
      <c r="J737" s="5">
        <f>ROUND( D$735*G737,2 )</f>
        <v>0</v>
      </c>
    </row>
    <row r="738" spans="1:10" x14ac:dyDescent="0.25">
      <c r="B738" s="2"/>
    </row>
    <row r="739" spans="1:10" x14ac:dyDescent="0.25">
      <c r="B739" s="2"/>
    </row>
    <row r="740" spans="1:10" x14ac:dyDescent="0.25">
      <c r="B740" s="2"/>
      <c r="C740" s="3" t="s">
        <v>166</v>
      </c>
    </row>
    <row r="741" spans="1:10" x14ac:dyDescent="0.25">
      <c r="B741" s="2"/>
      <c r="C741" s="3" t="s">
        <v>167</v>
      </c>
    </row>
    <row r="742" spans="1:10" x14ac:dyDescent="0.25">
      <c r="B742" s="2"/>
      <c r="C742" s="3" t="s">
        <v>163</v>
      </c>
    </row>
    <row r="743" spans="1:10" x14ac:dyDescent="0.25">
      <c r="A743" s="3">
        <v>72</v>
      </c>
      <c r="B743" s="4" t="s">
        <v>164</v>
      </c>
      <c r="C743" s="3" t="s">
        <v>170</v>
      </c>
      <c r="D743" s="5">
        <f>ROUND( 1,2 )</f>
        <v>1</v>
      </c>
      <c r="E743" s="3" t="s">
        <v>49</v>
      </c>
      <c r="F743" s="6" t="s">
        <v>9</v>
      </c>
      <c r="G743" s="7"/>
      <c r="H743" s="8">
        <f>ROUND( D$743*G743,0 )</f>
        <v>0</v>
      </c>
    </row>
    <row r="744" spans="1:10" x14ac:dyDescent="0.25">
      <c r="B744" s="2"/>
      <c r="F744" s="6" t="s">
        <v>10</v>
      </c>
      <c r="G744" s="7"/>
      <c r="I744" s="8">
        <f>ROUND( D$743*G744,0 )</f>
        <v>0</v>
      </c>
    </row>
    <row r="745" spans="1:10" x14ac:dyDescent="0.25">
      <c r="B745" s="2"/>
      <c r="F745" s="6" t="s">
        <v>11</v>
      </c>
      <c r="G745" s="9"/>
      <c r="J745" s="5">
        <f>ROUND( D$743*G745,2 )</f>
        <v>0</v>
      </c>
    </row>
    <row r="746" spans="1:10" x14ac:dyDescent="0.25">
      <c r="B746" s="2"/>
    </row>
    <row r="747" spans="1:10" x14ac:dyDescent="0.25">
      <c r="B747" s="2"/>
    </row>
    <row r="748" spans="1:10" x14ac:dyDescent="0.25">
      <c r="B748" s="2"/>
      <c r="C748" s="3" t="s">
        <v>166</v>
      </c>
    </row>
    <row r="749" spans="1:10" x14ac:dyDescent="0.25">
      <c r="B749" s="2"/>
      <c r="C749" s="3" t="s">
        <v>167</v>
      </c>
    </row>
    <row r="750" spans="1:10" x14ac:dyDescent="0.25">
      <c r="B750" s="2"/>
      <c r="C750" s="3" t="s">
        <v>163</v>
      </c>
    </row>
    <row r="751" spans="1:10" x14ac:dyDescent="0.25">
      <c r="A751" s="3">
        <v>73</v>
      </c>
      <c r="B751" s="4" t="s">
        <v>164</v>
      </c>
      <c r="C751" s="3" t="s">
        <v>171</v>
      </c>
      <c r="D751" s="5">
        <f>ROUND( 2,2 )</f>
        <v>2</v>
      </c>
      <c r="E751" s="3" t="s">
        <v>49</v>
      </c>
      <c r="F751" s="6" t="s">
        <v>9</v>
      </c>
      <c r="G751" s="7"/>
      <c r="H751" s="8">
        <f>ROUND( D$751*G751,0 )</f>
        <v>0</v>
      </c>
    </row>
    <row r="752" spans="1:10" x14ac:dyDescent="0.25">
      <c r="B752" s="2"/>
      <c r="F752" s="6" t="s">
        <v>10</v>
      </c>
      <c r="G752" s="7"/>
      <c r="I752" s="8">
        <f>ROUND( D$751*G752,0 )</f>
        <v>0</v>
      </c>
    </row>
    <row r="753" spans="1:10" x14ac:dyDescent="0.25">
      <c r="B753" s="2"/>
      <c r="F753" s="6" t="s">
        <v>11</v>
      </c>
      <c r="G753" s="9"/>
      <c r="J753" s="5">
        <f>ROUND( D$751*G753,2 )</f>
        <v>0</v>
      </c>
    </row>
    <row r="754" spans="1:10" x14ac:dyDescent="0.25">
      <c r="B754" s="2"/>
    </row>
    <row r="755" spans="1:10" x14ac:dyDescent="0.25">
      <c r="B755" s="2"/>
    </row>
    <row r="756" spans="1:10" x14ac:dyDescent="0.25">
      <c r="B756" s="2"/>
      <c r="C756" s="3" t="s">
        <v>172</v>
      </c>
    </row>
    <row r="757" spans="1:10" x14ac:dyDescent="0.25">
      <c r="B757" s="2"/>
      <c r="C757" s="3" t="s">
        <v>173</v>
      </c>
    </row>
    <row r="758" spans="1:10" x14ac:dyDescent="0.25">
      <c r="B758" s="2"/>
      <c r="C758" s="3" t="s">
        <v>163</v>
      </c>
    </row>
    <row r="759" spans="1:10" x14ac:dyDescent="0.25">
      <c r="A759" s="3">
        <v>74</v>
      </c>
      <c r="B759" s="4" t="s">
        <v>164</v>
      </c>
      <c r="C759" s="3" t="s">
        <v>174</v>
      </c>
      <c r="D759" s="5">
        <f>ROUND( 2,2 )</f>
        <v>2</v>
      </c>
      <c r="E759" s="3" t="s">
        <v>49</v>
      </c>
      <c r="F759" s="6" t="s">
        <v>9</v>
      </c>
      <c r="G759" s="7"/>
      <c r="H759" s="8">
        <f>ROUND( D$759*G759,0 )</f>
        <v>0</v>
      </c>
    </row>
    <row r="760" spans="1:10" x14ac:dyDescent="0.25">
      <c r="B760" s="2"/>
      <c r="F760" s="6" t="s">
        <v>10</v>
      </c>
      <c r="G760" s="7"/>
      <c r="I760" s="8">
        <f>ROUND( D$759*G760,0 )</f>
        <v>0</v>
      </c>
    </row>
    <row r="761" spans="1:10" x14ac:dyDescent="0.25">
      <c r="B761" s="2"/>
      <c r="F761" s="6" t="s">
        <v>11</v>
      </c>
      <c r="G761" s="9"/>
      <c r="J761" s="5">
        <f>ROUND( D$759*G761,2 )</f>
        <v>0</v>
      </c>
    </row>
    <row r="762" spans="1:10" x14ac:dyDescent="0.25">
      <c r="B762" s="2"/>
    </row>
    <row r="763" spans="1:10" x14ac:dyDescent="0.25">
      <c r="B763" s="2"/>
    </row>
    <row r="764" spans="1:10" x14ac:dyDescent="0.25">
      <c r="B764" s="2"/>
      <c r="C764" s="3" t="s">
        <v>172</v>
      </c>
    </row>
    <row r="765" spans="1:10" x14ac:dyDescent="0.25">
      <c r="B765" s="2"/>
      <c r="C765" s="3" t="s">
        <v>173</v>
      </c>
    </row>
    <row r="766" spans="1:10" x14ac:dyDescent="0.25">
      <c r="B766" s="2"/>
      <c r="C766" s="3" t="s">
        <v>163</v>
      </c>
    </row>
    <row r="767" spans="1:10" x14ac:dyDescent="0.25">
      <c r="A767" s="3">
        <v>75</v>
      </c>
      <c r="B767" s="4" t="s">
        <v>164</v>
      </c>
      <c r="C767" s="3" t="s">
        <v>175</v>
      </c>
      <c r="D767" s="5">
        <f>ROUND( 1,2 )</f>
        <v>1</v>
      </c>
      <c r="E767" s="3" t="s">
        <v>49</v>
      </c>
      <c r="F767" s="6" t="s">
        <v>9</v>
      </c>
      <c r="G767" s="7"/>
      <c r="H767" s="8">
        <f>ROUND( D$767*G767,0 )</f>
        <v>0</v>
      </c>
    </row>
    <row r="768" spans="1:10" x14ac:dyDescent="0.25">
      <c r="B768" s="2"/>
      <c r="F768" s="6" t="s">
        <v>10</v>
      </c>
      <c r="G768" s="7"/>
      <c r="I768" s="8">
        <f>ROUND( D$767*G768,0 )</f>
        <v>0</v>
      </c>
    </row>
    <row r="769" spans="1:10" x14ac:dyDescent="0.25">
      <c r="B769" s="2"/>
      <c r="F769" s="6" t="s">
        <v>11</v>
      </c>
      <c r="G769" s="9"/>
      <c r="J769" s="5">
        <f>ROUND( D$767*G769,2 )</f>
        <v>0</v>
      </c>
    </row>
    <row r="770" spans="1:10" x14ac:dyDescent="0.25">
      <c r="B770" s="2"/>
    </row>
    <row r="771" spans="1:10" x14ac:dyDescent="0.25">
      <c r="B771" s="2"/>
    </row>
    <row r="772" spans="1:10" x14ac:dyDescent="0.25">
      <c r="B772" s="2"/>
      <c r="C772" s="3" t="s">
        <v>176</v>
      </c>
    </row>
    <row r="773" spans="1:10" x14ac:dyDescent="0.25">
      <c r="B773" s="2"/>
      <c r="C773" s="3" t="s">
        <v>177</v>
      </c>
    </row>
    <row r="774" spans="1:10" x14ac:dyDescent="0.25">
      <c r="B774" s="2"/>
      <c r="C774" s="3" t="s">
        <v>178</v>
      </c>
    </row>
    <row r="775" spans="1:10" x14ac:dyDescent="0.25">
      <c r="B775" s="2"/>
      <c r="C775" s="3" t="s">
        <v>179</v>
      </c>
    </row>
    <row r="776" spans="1:10" x14ac:dyDescent="0.25">
      <c r="B776" s="2"/>
      <c r="C776" s="3" t="s">
        <v>180</v>
      </c>
    </row>
    <row r="777" spans="1:10" x14ac:dyDescent="0.25">
      <c r="B777" s="2"/>
      <c r="C777" s="3" t="s">
        <v>181</v>
      </c>
    </row>
    <row r="778" spans="1:10" ht="39" x14ac:dyDescent="0.25">
      <c r="A778" s="3">
        <v>76</v>
      </c>
      <c r="B778" s="4" t="s">
        <v>182</v>
      </c>
      <c r="C778" s="3" t="s">
        <v>55</v>
      </c>
      <c r="D778" s="5">
        <f>ROUND( 18,2 )</f>
        <v>18</v>
      </c>
      <c r="E778" s="3" t="s">
        <v>49</v>
      </c>
      <c r="F778" s="6" t="s">
        <v>9</v>
      </c>
      <c r="G778" s="7"/>
      <c r="H778" s="8">
        <f>ROUND( D$778*G778,0 )</f>
        <v>0</v>
      </c>
    </row>
    <row r="779" spans="1:10" x14ac:dyDescent="0.25">
      <c r="B779" s="2"/>
      <c r="F779" s="6" t="s">
        <v>10</v>
      </c>
      <c r="G779" s="7"/>
      <c r="I779" s="8">
        <f>ROUND( D$778*G779,0 )</f>
        <v>0</v>
      </c>
    </row>
    <row r="780" spans="1:10" x14ac:dyDescent="0.25">
      <c r="B780" s="2"/>
      <c r="F780" s="6" t="s">
        <v>11</v>
      </c>
      <c r="G780" s="9"/>
      <c r="J780" s="5">
        <f>ROUND( D$778*G780,2 )</f>
        <v>0</v>
      </c>
    </row>
    <row r="781" spans="1:10" x14ac:dyDescent="0.25">
      <c r="B781" s="2"/>
    </row>
    <row r="782" spans="1:10" x14ac:dyDescent="0.25">
      <c r="B782" s="2"/>
    </row>
    <row r="783" spans="1:10" x14ac:dyDescent="0.25">
      <c r="B783" s="2"/>
      <c r="C783" s="3" t="s">
        <v>176</v>
      </c>
    </row>
    <row r="784" spans="1:10" x14ac:dyDescent="0.25">
      <c r="B784" s="2"/>
      <c r="C784" s="3" t="s">
        <v>177</v>
      </c>
    </row>
    <row r="785" spans="1:10" x14ac:dyDescent="0.25">
      <c r="B785" s="2"/>
      <c r="C785" s="3" t="s">
        <v>178</v>
      </c>
    </row>
    <row r="786" spans="1:10" x14ac:dyDescent="0.25">
      <c r="B786" s="2"/>
      <c r="C786" s="3" t="s">
        <v>179</v>
      </c>
    </row>
    <row r="787" spans="1:10" x14ac:dyDescent="0.25">
      <c r="B787" s="2"/>
      <c r="C787" s="3" t="s">
        <v>180</v>
      </c>
    </row>
    <row r="788" spans="1:10" x14ac:dyDescent="0.25">
      <c r="B788" s="2"/>
      <c r="C788" s="3" t="s">
        <v>181</v>
      </c>
    </row>
    <row r="789" spans="1:10" ht="39" x14ac:dyDescent="0.25">
      <c r="A789" s="3">
        <v>77</v>
      </c>
      <c r="B789" s="4" t="s">
        <v>183</v>
      </c>
      <c r="C789" s="3" t="s">
        <v>57</v>
      </c>
      <c r="D789" s="5">
        <f>ROUND( 15,2 )</f>
        <v>15</v>
      </c>
      <c r="E789" s="3" t="s">
        <v>49</v>
      </c>
      <c r="F789" s="6" t="s">
        <v>9</v>
      </c>
      <c r="G789" s="7"/>
      <c r="H789" s="8">
        <f>ROUND( D$789*G789,0 )</f>
        <v>0</v>
      </c>
    </row>
    <row r="790" spans="1:10" x14ac:dyDescent="0.25">
      <c r="B790" s="2"/>
      <c r="F790" s="6" t="s">
        <v>10</v>
      </c>
      <c r="G790" s="7"/>
      <c r="I790" s="8">
        <f>ROUND( D$789*G790,0 )</f>
        <v>0</v>
      </c>
    </row>
    <row r="791" spans="1:10" x14ac:dyDescent="0.25">
      <c r="B791" s="2"/>
      <c r="F791" s="6" t="s">
        <v>11</v>
      </c>
      <c r="G791" s="9"/>
      <c r="J791" s="5">
        <f>ROUND( D$789*G791,2 )</f>
        <v>0</v>
      </c>
    </row>
    <row r="792" spans="1:10" x14ac:dyDescent="0.25">
      <c r="B792" s="2"/>
    </row>
    <row r="793" spans="1:10" x14ac:dyDescent="0.25">
      <c r="B793" s="2"/>
    </row>
    <row r="794" spans="1:10" x14ac:dyDescent="0.25">
      <c r="B794" s="2"/>
      <c r="C794" s="3" t="s">
        <v>176</v>
      </c>
    </row>
    <row r="795" spans="1:10" x14ac:dyDescent="0.25">
      <c r="B795" s="2"/>
      <c r="C795" s="3" t="s">
        <v>177</v>
      </c>
    </row>
    <row r="796" spans="1:10" x14ac:dyDescent="0.25">
      <c r="B796" s="2"/>
      <c r="C796" s="3" t="s">
        <v>178</v>
      </c>
    </row>
    <row r="797" spans="1:10" x14ac:dyDescent="0.25">
      <c r="B797" s="2"/>
      <c r="C797" s="3" t="s">
        <v>179</v>
      </c>
    </row>
    <row r="798" spans="1:10" x14ac:dyDescent="0.25">
      <c r="B798" s="2"/>
      <c r="C798" s="3" t="s">
        <v>180</v>
      </c>
    </row>
    <row r="799" spans="1:10" x14ac:dyDescent="0.25">
      <c r="B799" s="2"/>
      <c r="C799" s="3" t="s">
        <v>181</v>
      </c>
    </row>
    <row r="800" spans="1:10" ht="39" x14ac:dyDescent="0.25">
      <c r="A800" s="3">
        <v>78</v>
      </c>
      <c r="B800" s="4" t="s">
        <v>184</v>
      </c>
      <c r="C800" s="3" t="s">
        <v>60</v>
      </c>
      <c r="D800" s="5">
        <f>ROUND( 2,2 )</f>
        <v>2</v>
      </c>
      <c r="E800" s="3" t="s">
        <v>49</v>
      </c>
      <c r="F800" s="6" t="s">
        <v>9</v>
      </c>
      <c r="G800" s="7"/>
      <c r="H800" s="8">
        <f>ROUND( D$800*G800,0 )</f>
        <v>0</v>
      </c>
    </row>
    <row r="801" spans="1:10" x14ac:dyDescent="0.25">
      <c r="B801" s="2"/>
      <c r="F801" s="6" t="s">
        <v>10</v>
      </c>
      <c r="G801" s="7"/>
      <c r="I801" s="8">
        <f>ROUND( D$800*G801,0 )</f>
        <v>0</v>
      </c>
    </row>
    <row r="802" spans="1:10" x14ac:dyDescent="0.25">
      <c r="B802" s="2"/>
      <c r="F802" s="6" t="s">
        <v>11</v>
      </c>
      <c r="G802" s="9"/>
      <c r="J802" s="5">
        <f>ROUND( D$800*G802,2 )</f>
        <v>0</v>
      </c>
    </row>
    <row r="803" spans="1:10" x14ac:dyDescent="0.25">
      <c r="B803" s="2"/>
    </row>
    <row r="804" spans="1:10" x14ac:dyDescent="0.25">
      <c r="B804" s="2"/>
    </row>
    <row r="805" spans="1:10" x14ac:dyDescent="0.25">
      <c r="B805" s="2"/>
      <c r="C805" s="3" t="s">
        <v>176</v>
      </c>
    </row>
    <row r="806" spans="1:10" x14ac:dyDescent="0.25">
      <c r="B806" s="2"/>
      <c r="C806" s="3" t="s">
        <v>177</v>
      </c>
    </row>
    <row r="807" spans="1:10" x14ac:dyDescent="0.25">
      <c r="B807" s="2"/>
      <c r="C807" s="3" t="s">
        <v>178</v>
      </c>
    </row>
    <row r="808" spans="1:10" x14ac:dyDescent="0.25">
      <c r="B808" s="2"/>
      <c r="C808" s="3" t="s">
        <v>179</v>
      </c>
    </row>
    <row r="809" spans="1:10" x14ac:dyDescent="0.25">
      <c r="B809" s="2"/>
      <c r="C809" s="3" t="s">
        <v>180</v>
      </c>
    </row>
    <row r="810" spans="1:10" x14ac:dyDescent="0.25">
      <c r="B810" s="2"/>
      <c r="C810" s="3" t="s">
        <v>181</v>
      </c>
    </row>
    <row r="811" spans="1:10" ht="39" x14ac:dyDescent="0.25">
      <c r="A811" s="3">
        <v>79</v>
      </c>
      <c r="B811" s="4" t="s">
        <v>185</v>
      </c>
      <c r="C811" s="3" t="s">
        <v>186</v>
      </c>
      <c r="D811" s="5">
        <f>ROUND( 1,2 )</f>
        <v>1</v>
      </c>
      <c r="E811" s="3" t="s">
        <v>49</v>
      </c>
      <c r="F811" s="6" t="s">
        <v>9</v>
      </c>
      <c r="G811" s="7"/>
      <c r="H811" s="8">
        <f>ROUND( D$811*G811,0 )</f>
        <v>0</v>
      </c>
    </row>
    <row r="812" spans="1:10" x14ac:dyDescent="0.25">
      <c r="B812" s="2"/>
      <c r="F812" s="6" t="s">
        <v>10</v>
      </c>
      <c r="G812" s="7"/>
      <c r="I812" s="8">
        <f>ROUND( D$811*G812,0 )</f>
        <v>0</v>
      </c>
    </row>
    <row r="813" spans="1:10" x14ac:dyDescent="0.25">
      <c r="B813" s="2"/>
      <c r="F813" s="6" t="s">
        <v>11</v>
      </c>
      <c r="G813" s="9"/>
      <c r="J813" s="5">
        <f>ROUND( D$811*G813,2 )</f>
        <v>0</v>
      </c>
    </row>
    <row r="814" spans="1:10" x14ac:dyDescent="0.25">
      <c r="B814" s="2"/>
    </row>
    <row r="815" spans="1:10" x14ac:dyDescent="0.25">
      <c r="B815" s="2"/>
    </row>
    <row r="816" spans="1:10" x14ac:dyDescent="0.25">
      <c r="B816" s="2"/>
      <c r="C816" s="3" t="s">
        <v>187</v>
      </c>
    </row>
    <row r="817" spans="1:10" x14ac:dyDescent="0.25">
      <c r="B817" s="2"/>
      <c r="C817" s="3" t="s">
        <v>188</v>
      </c>
    </row>
    <row r="818" spans="1:10" x14ac:dyDescent="0.25">
      <c r="B818" s="2"/>
      <c r="C818" s="3" t="s">
        <v>189</v>
      </c>
    </row>
    <row r="819" spans="1:10" x14ac:dyDescent="0.25">
      <c r="B819" s="2"/>
      <c r="C819" s="3" t="s">
        <v>190</v>
      </c>
    </row>
    <row r="820" spans="1:10" x14ac:dyDescent="0.25">
      <c r="B820" s="2"/>
      <c r="C820" s="3" t="s">
        <v>191</v>
      </c>
    </row>
    <row r="821" spans="1:10" ht="39" x14ac:dyDescent="0.25">
      <c r="A821" s="3">
        <v>80</v>
      </c>
      <c r="B821" s="4" t="s">
        <v>192</v>
      </c>
      <c r="C821" s="3" t="s">
        <v>193</v>
      </c>
      <c r="D821" s="5">
        <f>ROUND( 2,2 )</f>
        <v>2</v>
      </c>
      <c r="E821" s="3" t="s">
        <v>49</v>
      </c>
      <c r="F821" s="6" t="s">
        <v>9</v>
      </c>
      <c r="G821" s="7"/>
      <c r="H821" s="8">
        <f>ROUND( D$821*G821,0 )</f>
        <v>0</v>
      </c>
    </row>
    <row r="822" spans="1:10" x14ac:dyDescent="0.25">
      <c r="B822" s="2"/>
      <c r="F822" s="6" t="s">
        <v>10</v>
      </c>
      <c r="G822" s="7"/>
      <c r="I822" s="8">
        <f>ROUND( D$821*G822,0 )</f>
        <v>0</v>
      </c>
    </row>
    <row r="823" spans="1:10" x14ac:dyDescent="0.25">
      <c r="B823" s="2"/>
      <c r="F823" s="6" t="s">
        <v>11</v>
      </c>
      <c r="G823" s="9"/>
      <c r="J823" s="5">
        <f>ROUND( D$821*G823,2 )</f>
        <v>0</v>
      </c>
    </row>
    <row r="824" spans="1:10" x14ac:dyDescent="0.25">
      <c r="B824" s="2"/>
    </row>
    <row r="825" spans="1:10" x14ac:dyDescent="0.25">
      <c r="B825" s="2"/>
    </row>
    <row r="826" spans="1:10" x14ac:dyDescent="0.25">
      <c r="B826" s="2"/>
      <c r="C826" s="3" t="s">
        <v>187</v>
      </c>
    </row>
    <row r="827" spans="1:10" x14ac:dyDescent="0.25">
      <c r="B827" s="2"/>
      <c r="C827" s="3" t="s">
        <v>188</v>
      </c>
    </row>
    <row r="828" spans="1:10" x14ac:dyDescent="0.25">
      <c r="B828" s="2"/>
      <c r="C828" s="3" t="s">
        <v>189</v>
      </c>
    </row>
    <row r="829" spans="1:10" x14ac:dyDescent="0.25">
      <c r="B829" s="2"/>
      <c r="C829" s="3" t="s">
        <v>190</v>
      </c>
    </row>
    <row r="830" spans="1:10" x14ac:dyDescent="0.25">
      <c r="B830" s="2"/>
      <c r="C830" s="3" t="s">
        <v>191</v>
      </c>
    </row>
    <row r="831" spans="1:10" ht="39" x14ac:dyDescent="0.25">
      <c r="A831" s="3">
        <v>81</v>
      </c>
      <c r="B831" s="4" t="s">
        <v>194</v>
      </c>
      <c r="C831" s="3" t="s">
        <v>195</v>
      </c>
      <c r="D831" s="5">
        <f>ROUND( 2,2 )</f>
        <v>2</v>
      </c>
      <c r="E831" s="3" t="s">
        <v>49</v>
      </c>
      <c r="F831" s="6" t="s">
        <v>9</v>
      </c>
      <c r="G831" s="7"/>
      <c r="H831" s="8">
        <f>ROUND( D$831*G831,0 )</f>
        <v>0</v>
      </c>
    </row>
    <row r="832" spans="1:10" x14ac:dyDescent="0.25">
      <c r="B832" s="2"/>
      <c r="F832" s="6" t="s">
        <v>10</v>
      </c>
      <c r="G832" s="7"/>
      <c r="I832" s="8">
        <f>ROUND( D$831*G832,0 )</f>
        <v>0</v>
      </c>
    </row>
    <row r="833" spans="1:10" x14ac:dyDescent="0.25">
      <c r="B833" s="2"/>
      <c r="F833" s="6" t="s">
        <v>11</v>
      </c>
      <c r="G833" s="9"/>
      <c r="J833" s="5">
        <f>ROUND( D$831*G833,2 )</f>
        <v>0</v>
      </c>
    </row>
    <row r="834" spans="1:10" x14ac:dyDescent="0.25">
      <c r="B834" s="2"/>
    </row>
    <row r="835" spans="1:10" x14ac:dyDescent="0.25">
      <c r="B835" s="2"/>
    </row>
    <row r="836" spans="1:10" x14ac:dyDescent="0.25">
      <c r="B836" s="2"/>
      <c r="C836" s="3" t="s">
        <v>196</v>
      </c>
    </row>
    <row r="837" spans="1:10" x14ac:dyDescent="0.25">
      <c r="B837" s="2"/>
      <c r="C837" s="3" t="s">
        <v>197</v>
      </c>
    </row>
    <row r="838" spans="1:10" x14ac:dyDescent="0.25">
      <c r="B838" s="2"/>
      <c r="C838" s="3" t="s">
        <v>198</v>
      </c>
    </row>
    <row r="839" spans="1:10" ht="39" x14ac:dyDescent="0.25">
      <c r="A839" s="3">
        <v>82</v>
      </c>
      <c r="B839" s="4" t="s">
        <v>199</v>
      </c>
      <c r="C839" s="3" t="s">
        <v>48</v>
      </c>
      <c r="D839" s="5">
        <f>ROUND( 2,2 )</f>
        <v>2</v>
      </c>
      <c r="E839" s="3" t="s">
        <v>49</v>
      </c>
      <c r="F839" s="6" t="s">
        <v>9</v>
      </c>
      <c r="G839" s="7"/>
      <c r="H839" s="8">
        <f>ROUND( D$839*G839,0 )</f>
        <v>0</v>
      </c>
    </row>
    <row r="840" spans="1:10" x14ac:dyDescent="0.25">
      <c r="B840" s="2"/>
      <c r="F840" s="6" t="s">
        <v>10</v>
      </c>
      <c r="G840" s="7"/>
      <c r="I840" s="8">
        <f>ROUND( D$839*G840,0 )</f>
        <v>0</v>
      </c>
    </row>
    <row r="841" spans="1:10" x14ac:dyDescent="0.25">
      <c r="B841" s="2"/>
      <c r="F841" s="6" t="s">
        <v>11</v>
      </c>
      <c r="G841" s="9"/>
      <c r="J841" s="5">
        <f>ROUND( D$839*G841,2 )</f>
        <v>0</v>
      </c>
    </row>
    <row r="842" spans="1:10" x14ac:dyDescent="0.25">
      <c r="B842" s="2"/>
    </row>
    <row r="843" spans="1:10" x14ac:dyDescent="0.25">
      <c r="B843" s="2"/>
    </row>
    <row r="844" spans="1:10" x14ac:dyDescent="0.25">
      <c r="B844" s="2"/>
      <c r="C844" s="3" t="s">
        <v>196</v>
      </c>
    </row>
    <row r="845" spans="1:10" x14ac:dyDescent="0.25">
      <c r="B845" s="2"/>
      <c r="C845" s="3" t="s">
        <v>197</v>
      </c>
    </row>
    <row r="846" spans="1:10" x14ac:dyDescent="0.25">
      <c r="B846" s="2"/>
      <c r="C846" s="3" t="s">
        <v>198</v>
      </c>
    </row>
    <row r="847" spans="1:10" ht="39" x14ac:dyDescent="0.25">
      <c r="A847" s="3">
        <v>83</v>
      </c>
      <c r="B847" s="4" t="s">
        <v>200</v>
      </c>
      <c r="C847" s="3" t="s">
        <v>53</v>
      </c>
      <c r="D847" s="5">
        <f>ROUND( 11,2 )</f>
        <v>11</v>
      </c>
      <c r="E847" s="3" t="s">
        <v>49</v>
      </c>
      <c r="F847" s="6" t="s">
        <v>9</v>
      </c>
      <c r="G847" s="7"/>
      <c r="H847" s="8">
        <f>ROUND( D$847*G847,0 )</f>
        <v>0</v>
      </c>
    </row>
    <row r="848" spans="1:10" x14ac:dyDescent="0.25">
      <c r="B848" s="2"/>
      <c r="F848" s="6" t="s">
        <v>10</v>
      </c>
      <c r="G848" s="7"/>
      <c r="I848" s="8">
        <f>ROUND( D$847*G848,0 )</f>
        <v>0</v>
      </c>
    </row>
    <row r="849" spans="1:10" x14ac:dyDescent="0.25">
      <c r="B849" s="2"/>
      <c r="F849" s="6" t="s">
        <v>11</v>
      </c>
      <c r="G849" s="9"/>
      <c r="J849" s="5">
        <f>ROUND( D$847*G849,2 )</f>
        <v>0</v>
      </c>
    </row>
    <row r="850" spans="1:10" x14ac:dyDescent="0.25">
      <c r="B850" s="2"/>
    </row>
    <row r="851" spans="1:10" x14ac:dyDescent="0.25">
      <c r="B851" s="2"/>
    </row>
    <row r="852" spans="1:10" x14ac:dyDescent="0.25">
      <c r="B852" s="2"/>
      <c r="C852" s="3" t="s">
        <v>201</v>
      </c>
    </row>
    <row r="853" spans="1:10" x14ac:dyDescent="0.25">
      <c r="B853" s="2"/>
      <c r="C853" s="3" t="s">
        <v>202</v>
      </c>
    </row>
    <row r="854" spans="1:10" x14ac:dyDescent="0.25">
      <c r="B854" s="2"/>
      <c r="C854" s="3" t="s">
        <v>203</v>
      </c>
    </row>
    <row r="855" spans="1:10" x14ac:dyDescent="0.25">
      <c r="B855" s="2"/>
      <c r="C855" s="3" t="s">
        <v>204</v>
      </c>
    </row>
    <row r="856" spans="1:10" ht="39" x14ac:dyDescent="0.25">
      <c r="A856" s="3">
        <v>84</v>
      </c>
      <c r="B856" s="4" t="s">
        <v>205</v>
      </c>
      <c r="C856" s="3" t="s">
        <v>206</v>
      </c>
      <c r="D856" s="5">
        <f>ROUND( 13,2 )</f>
        <v>13</v>
      </c>
      <c r="E856" s="3" t="s">
        <v>49</v>
      </c>
      <c r="F856" s="6" t="s">
        <v>9</v>
      </c>
      <c r="G856" s="7"/>
      <c r="H856" s="8">
        <f>ROUND( D$856*G856,0 )</f>
        <v>0</v>
      </c>
    </row>
    <row r="857" spans="1:10" x14ac:dyDescent="0.25">
      <c r="B857" s="2"/>
      <c r="F857" s="6" t="s">
        <v>10</v>
      </c>
      <c r="G857" s="7"/>
      <c r="I857" s="8">
        <f>ROUND( D$856*G857,0 )</f>
        <v>0</v>
      </c>
    </row>
    <row r="858" spans="1:10" x14ac:dyDescent="0.25">
      <c r="B858" s="2"/>
      <c r="F858" s="6" t="s">
        <v>11</v>
      </c>
      <c r="G858" s="9"/>
      <c r="J858" s="5">
        <f>ROUND( D$856*G858,2 )</f>
        <v>0</v>
      </c>
    </row>
    <row r="859" spans="1:10" x14ac:dyDescent="0.25">
      <c r="B859" s="2"/>
    </row>
    <row r="860" spans="1:10" x14ac:dyDescent="0.25">
      <c r="B860" s="2"/>
    </row>
    <row r="861" spans="1:10" x14ac:dyDescent="0.25">
      <c r="B861" s="2"/>
      <c r="C861" s="3" t="s">
        <v>207</v>
      </c>
    </row>
    <row r="862" spans="1:10" x14ac:dyDescent="0.25">
      <c r="B862" s="2"/>
      <c r="C862" s="3" t="s">
        <v>208</v>
      </c>
    </row>
    <row r="863" spans="1:10" x14ac:dyDescent="0.25">
      <c r="B863" s="2"/>
      <c r="C863" s="3" t="s">
        <v>209</v>
      </c>
    </row>
    <row r="864" spans="1:10" x14ac:dyDescent="0.25">
      <c r="B864" s="2"/>
      <c r="C864" s="3" t="s">
        <v>197</v>
      </c>
    </row>
    <row r="865" spans="1:10" x14ac:dyDescent="0.25">
      <c r="B865" s="2"/>
      <c r="C865" s="3" t="s">
        <v>210</v>
      </c>
    </row>
    <row r="866" spans="1:10" ht="39" x14ac:dyDescent="0.25">
      <c r="A866" s="3">
        <v>85</v>
      </c>
      <c r="B866" s="4" t="s">
        <v>211</v>
      </c>
      <c r="C866" s="3" t="s">
        <v>212</v>
      </c>
      <c r="D866" s="5">
        <f>ROUND( 15,2 )</f>
        <v>15</v>
      </c>
      <c r="E866" s="3" t="s">
        <v>49</v>
      </c>
      <c r="F866" s="6" t="s">
        <v>9</v>
      </c>
      <c r="G866" s="7"/>
      <c r="H866" s="8">
        <f>ROUND( D$866*G866,0 )</f>
        <v>0</v>
      </c>
    </row>
    <row r="867" spans="1:10" x14ac:dyDescent="0.25">
      <c r="B867" s="2"/>
      <c r="F867" s="6" t="s">
        <v>10</v>
      </c>
      <c r="G867" s="7"/>
      <c r="I867" s="8">
        <f>ROUND( D$866*G867,0 )</f>
        <v>0</v>
      </c>
    </row>
    <row r="868" spans="1:10" x14ac:dyDescent="0.25">
      <c r="B868" s="2"/>
      <c r="F868" s="6" t="s">
        <v>11</v>
      </c>
      <c r="G868" s="9"/>
      <c r="J868" s="5">
        <f>ROUND( D$866*G868,2 )</f>
        <v>0</v>
      </c>
    </row>
    <row r="869" spans="1:10" x14ac:dyDescent="0.25">
      <c r="B869" s="2"/>
    </row>
    <row r="870" spans="1:10" x14ac:dyDescent="0.25">
      <c r="B870" s="2"/>
    </row>
    <row r="871" spans="1:10" x14ac:dyDescent="0.25">
      <c r="B871" s="2"/>
      <c r="C871" s="3" t="s">
        <v>213</v>
      </c>
    </row>
    <row r="872" spans="1:10" x14ac:dyDescent="0.25">
      <c r="B872" s="2"/>
      <c r="C872" s="3" t="s">
        <v>197</v>
      </c>
    </row>
    <row r="873" spans="1:10" x14ac:dyDescent="0.25">
      <c r="B873" s="2"/>
      <c r="C873" s="3" t="s">
        <v>214</v>
      </c>
    </row>
    <row r="874" spans="1:10" ht="39" x14ac:dyDescent="0.25">
      <c r="A874" s="3">
        <v>86</v>
      </c>
      <c r="B874" s="4" t="s">
        <v>215</v>
      </c>
      <c r="C874" s="3" t="s">
        <v>216</v>
      </c>
      <c r="D874" s="5">
        <f>ROUND( 2,2 )</f>
        <v>2</v>
      </c>
      <c r="E874" s="3" t="s">
        <v>49</v>
      </c>
      <c r="F874" s="6" t="s">
        <v>9</v>
      </c>
      <c r="G874" s="7"/>
      <c r="H874" s="8">
        <f>ROUND( D$874*G874,0 )</f>
        <v>0</v>
      </c>
    </row>
    <row r="875" spans="1:10" x14ac:dyDescent="0.25">
      <c r="B875" s="2"/>
      <c r="F875" s="6" t="s">
        <v>10</v>
      </c>
      <c r="G875" s="7"/>
      <c r="I875" s="8">
        <f>ROUND( D$874*G875,0 )</f>
        <v>0</v>
      </c>
    </row>
    <row r="876" spans="1:10" x14ac:dyDescent="0.25">
      <c r="B876" s="2"/>
      <c r="F876" s="6" t="s">
        <v>11</v>
      </c>
      <c r="G876" s="9"/>
      <c r="J876" s="5">
        <f>ROUND( D$874*G876,2 )</f>
        <v>0</v>
      </c>
    </row>
    <row r="877" spans="1:10" x14ac:dyDescent="0.25">
      <c r="B877" s="2"/>
    </row>
    <row r="878" spans="1:10" x14ac:dyDescent="0.25">
      <c r="B878" s="2"/>
    </row>
    <row r="879" spans="1:10" x14ac:dyDescent="0.25">
      <c r="B879" s="2"/>
      <c r="C879" s="3" t="s">
        <v>217</v>
      </c>
    </row>
    <row r="880" spans="1:10" x14ac:dyDescent="0.25">
      <c r="B880" s="2"/>
      <c r="C880" s="3" t="s">
        <v>218</v>
      </c>
    </row>
    <row r="881" spans="1:10" x14ac:dyDescent="0.25">
      <c r="B881" s="2"/>
      <c r="C881" s="3" t="s">
        <v>197</v>
      </c>
    </row>
    <row r="882" spans="1:10" x14ac:dyDescent="0.25">
      <c r="B882" s="2"/>
      <c r="C882" s="3" t="s">
        <v>219</v>
      </c>
    </row>
    <row r="883" spans="1:10" ht="39" x14ac:dyDescent="0.25">
      <c r="A883" s="3">
        <v>87</v>
      </c>
      <c r="B883" s="4" t="s">
        <v>220</v>
      </c>
      <c r="C883" s="3" t="s">
        <v>221</v>
      </c>
      <c r="D883" s="5">
        <f>ROUND( 4,2 )</f>
        <v>4</v>
      </c>
      <c r="E883" s="3" t="s">
        <v>49</v>
      </c>
      <c r="F883" s="6" t="s">
        <v>9</v>
      </c>
      <c r="G883" s="7"/>
      <c r="H883" s="8">
        <f>ROUND( D$883*G883,0 )</f>
        <v>0</v>
      </c>
    </row>
    <row r="884" spans="1:10" x14ac:dyDescent="0.25">
      <c r="B884" s="2"/>
      <c r="F884" s="6" t="s">
        <v>10</v>
      </c>
      <c r="G884" s="7"/>
      <c r="I884" s="8">
        <f>ROUND( D$883*G884,0 )</f>
        <v>0</v>
      </c>
    </row>
    <row r="885" spans="1:10" x14ac:dyDescent="0.25">
      <c r="B885" s="2"/>
      <c r="F885" s="6" t="s">
        <v>11</v>
      </c>
      <c r="G885" s="9"/>
      <c r="J885" s="5">
        <f>ROUND( D$883*G885,2 )</f>
        <v>0</v>
      </c>
    </row>
    <row r="886" spans="1:10" x14ac:dyDescent="0.25">
      <c r="B886" s="2"/>
    </row>
    <row r="887" spans="1:10" x14ac:dyDescent="0.25">
      <c r="B887" s="2"/>
    </row>
    <row r="888" spans="1:10" x14ac:dyDescent="0.25">
      <c r="B888" s="2"/>
      <c r="C888" s="3" t="s">
        <v>222</v>
      </c>
    </row>
    <row r="889" spans="1:10" x14ac:dyDescent="0.25">
      <c r="B889" s="2"/>
      <c r="C889" s="3" t="s">
        <v>223</v>
      </c>
    </row>
    <row r="890" spans="1:10" x14ac:dyDescent="0.25">
      <c r="B890" s="2"/>
      <c r="C890" s="3" t="s">
        <v>224</v>
      </c>
    </row>
    <row r="891" spans="1:10" x14ac:dyDescent="0.25">
      <c r="A891" s="3">
        <v>88</v>
      </c>
      <c r="B891" s="4" t="s">
        <v>164</v>
      </c>
      <c r="C891" s="3" t="s">
        <v>225</v>
      </c>
      <c r="D891" s="5">
        <f>ROUND( 1,2 )</f>
        <v>1</v>
      </c>
      <c r="E891" s="3" t="s">
        <v>49</v>
      </c>
      <c r="F891" s="6" t="s">
        <v>9</v>
      </c>
      <c r="G891" s="7"/>
      <c r="H891" s="8">
        <f>ROUND( D$891*G891,0 )</f>
        <v>0</v>
      </c>
    </row>
    <row r="892" spans="1:10" x14ac:dyDescent="0.25">
      <c r="B892" s="2"/>
      <c r="F892" s="6" t="s">
        <v>10</v>
      </c>
      <c r="G892" s="7"/>
      <c r="I892" s="8">
        <f>ROUND( D$891*G892,0 )</f>
        <v>0</v>
      </c>
    </row>
    <row r="893" spans="1:10" x14ac:dyDescent="0.25">
      <c r="B893" s="2"/>
      <c r="F893" s="6" t="s">
        <v>11</v>
      </c>
      <c r="G893" s="9"/>
      <c r="J893" s="5">
        <f>ROUND( D$891*G893,2 )</f>
        <v>0</v>
      </c>
    </row>
    <row r="894" spans="1:10" x14ac:dyDescent="0.25">
      <c r="B894" s="2"/>
    </row>
    <row r="895" spans="1:10" x14ac:dyDescent="0.25">
      <c r="B895" s="2"/>
    </row>
    <row r="896" spans="1:10" x14ac:dyDescent="0.25">
      <c r="B896" s="2"/>
      <c r="C896" s="3" t="s">
        <v>226</v>
      </c>
    </row>
    <row r="897" spans="1:10" ht="39" x14ac:dyDescent="0.25">
      <c r="A897" s="3">
        <v>89</v>
      </c>
      <c r="B897" s="4" t="s">
        <v>227</v>
      </c>
      <c r="C897" s="3" t="s">
        <v>228</v>
      </c>
      <c r="D897" s="8">
        <f>ROUND( 200,0 )</f>
        <v>200</v>
      </c>
      <c r="E897" s="3" t="s">
        <v>229</v>
      </c>
      <c r="F897" s="6" t="s">
        <v>9</v>
      </c>
      <c r="G897" s="7"/>
      <c r="H897" s="8">
        <f>ROUND( D$897*G897,0 )</f>
        <v>0</v>
      </c>
    </row>
    <row r="898" spans="1:10" x14ac:dyDescent="0.25">
      <c r="B898" s="2"/>
      <c r="F898" s="6" t="s">
        <v>10</v>
      </c>
      <c r="G898" s="7"/>
      <c r="I898" s="8">
        <f>ROUND( D$897*G898,0 )</f>
        <v>0</v>
      </c>
    </row>
    <row r="899" spans="1:10" x14ac:dyDescent="0.25">
      <c r="B899" s="2"/>
      <c r="F899" s="6" t="s">
        <v>11</v>
      </c>
      <c r="G899" s="9"/>
      <c r="J899" s="5">
        <f>ROUND( D$897*G899,2 )</f>
        <v>0</v>
      </c>
    </row>
    <row r="900" spans="1:10" x14ac:dyDescent="0.25">
      <c r="B900" s="2"/>
    </row>
    <row r="901" spans="1:10" x14ac:dyDescent="0.25">
      <c r="B901" s="2"/>
    </row>
    <row r="902" spans="1:10" x14ac:dyDescent="0.25">
      <c r="B902" s="2"/>
      <c r="C902" s="3" t="s">
        <v>230</v>
      </c>
    </row>
    <row r="903" spans="1:10" x14ac:dyDescent="0.25">
      <c r="B903" s="2"/>
      <c r="C903" s="3" t="s">
        <v>231</v>
      </c>
    </row>
    <row r="904" spans="1:10" x14ac:dyDescent="0.25">
      <c r="B904" s="2"/>
      <c r="C904" s="3" t="s">
        <v>232</v>
      </c>
    </row>
    <row r="905" spans="1:10" x14ac:dyDescent="0.25">
      <c r="B905" s="2"/>
      <c r="C905" s="3" t="s">
        <v>233</v>
      </c>
    </row>
    <row r="906" spans="1:10" x14ac:dyDescent="0.25">
      <c r="B906" s="2"/>
      <c r="C906" s="3" t="s">
        <v>234</v>
      </c>
    </row>
    <row r="907" spans="1:10" ht="39" x14ac:dyDescent="0.25">
      <c r="A907" s="3">
        <v>90</v>
      </c>
      <c r="B907" s="4" t="s">
        <v>235</v>
      </c>
      <c r="C907" s="3" t="s">
        <v>236</v>
      </c>
      <c r="D907" s="5">
        <f>ROUND( 25,2 )</f>
        <v>25</v>
      </c>
      <c r="E907" s="3" t="s">
        <v>42</v>
      </c>
      <c r="F907" s="6" t="s">
        <v>9</v>
      </c>
      <c r="G907" s="7"/>
      <c r="H907" s="8">
        <f>ROUND( D$907*G907,0 )</f>
        <v>0</v>
      </c>
    </row>
    <row r="908" spans="1:10" x14ac:dyDescent="0.25">
      <c r="B908" s="2"/>
      <c r="F908" s="6" t="s">
        <v>10</v>
      </c>
      <c r="G908" s="7"/>
      <c r="I908" s="8">
        <f>ROUND( D$907*G908,0 )</f>
        <v>0</v>
      </c>
    </row>
    <row r="909" spans="1:10" x14ac:dyDescent="0.25">
      <c r="B909" s="2"/>
      <c r="F909" s="6" t="s">
        <v>11</v>
      </c>
      <c r="G909" s="9"/>
      <c r="J909" s="5">
        <f>ROUND( D$907*G909,2 )</f>
        <v>0</v>
      </c>
    </row>
    <row r="910" spans="1:10" x14ac:dyDescent="0.25">
      <c r="B910" s="2"/>
    </row>
    <row r="911" spans="1:10" x14ac:dyDescent="0.25">
      <c r="B911" s="2"/>
    </row>
    <row r="912" spans="1:10" x14ac:dyDescent="0.25">
      <c r="B912" s="2"/>
      <c r="C912" s="3" t="s">
        <v>237</v>
      </c>
    </row>
    <row r="913" spans="1:10" x14ac:dyDescent="0.25">
      <c r="B913" s="2"/>
      <c r="C913" s="3" t="s">
        <v>238</v>
      </c>
    </row>
    <row r="914" spans="1:10" x14ac:dyDescent="0.25">
      <c r="B914" s="2"/>
      <c r="C914" s="3" t="s">
        <v>239</v>
      </c>
    </row>
    <row r="915" spans="1:10" ht="39" x14ac:dyDescent="0.25">
      <c r="A915" s="3">
        <v>91</v>
      </c>
      <c r="B915" s="4" t="s">
        <v>240</v>
      </c>
      <c r="C915" s="3"/>
      <c r="D915" s="5">
        <f>ROUND( 1,2 )</f>
        <v>1</v>
      </c>
      <c r="E915" s="3" t="s">
        <v>241</v>
      </c>
      <c r="F915" s="6" t="s">
        <v>9</v>
      </c>
      <c r="G915" s="9"/>
      <c r="H915" s="5">
        <f>ROUND( D$915*G915,2 )</f>
        <v>0</v>
      </c>
    </row>
    <row r="916" spans="1:10" x14ac:dyDescent="0.25">
      <c r="B916" s="2"/>
      <c r="F916" s="6" t="s">
        <v>10</v>
      </c>
      <c r="G916" s="7"/>
      <c r="I916" s="8">
        <f>ROUND( D$915*G916,0 )</f>
        <v>0</v>
      </c>
    </row>
    <row r="917" spans="1:10" x14ac:dyDescent="0.25">
      <c r="B917" s="2"/>
      <c r="F917" s="6" t="s">
        <v>11</v>
      </c>
      <c r="G917" s="9"/>
      <c r="J917" s="5">
        <f>ROUND( D$915*G917,2 )</f>
        <v>0</v>
      </c>
    </row>
    <row r="918" spans="1:10" x14ac:dyDescent="0.25">
      <c r="B918" s="2"/>
    </row>
    <row r="919" spans="1:10" x14ac:dyDescent="0.25">
      <c r="B919" s="2"/>
    </row>
    <row r="920" spans="1:10" x14ac:dyDescent="0.25">
      <c r="B920" s="2"/>
      <c r="C920" s="3" t="s">
        <v>237</v>
      </c>
    </row>
    <row r="921" spans="1:10" x14ac:dyDescent="0.25">
      <c r="B921" s="2"/>
      <c r="C921" s="3" t="s">
        <v>238</v>
      </c>
    </row>
    <row r="922" spans="1:10" x14ac:dyDescent="0.25">
      <c r="B922" s="2"/>
      <c r="C922" s="3" t="s">
        <v>242</v>
      </c>
    </row>
    <row r="923" spans="1:10" ht="39" x14ac:dyDescent="0.25">
      <c r="A923" s="3">
        <v>92</v>
      </c>
      <c r="B923" s="4" t="s">
        <v>243</v>
      </c>
      <c r="C923" s="3"/>
      <c r="D923" s="5">
        <f>ROUND( 1,2 )</f>
        <v>1</v>
      </c>
      <c r="E923" s="3" t="s">
        <v>241</v>
      </c>
      <c r="F923" s="6" t="s">
        <v>9</v>
      </c>
      <c r="G923" s="9"/>
      <c r="H923" s="5">
        <f>ROUND( D$923*G923,2 )</f>
        <v>0</v>
      </c>
    </row>
    <row r="924" spans="1:10" x14ac:dyDescent="0.25">
      <c r="B924" s="2"/>
      <c r="F924" s="6" t="s">
        <v>10</v>
      </c>
      <c r="G924" s="7"/>
      <c r="I924" s="8">
        <f>ROUND( D$923*G924,0 )</f>
        <v>0</v>
      </c>
    </row>
    <row r="925" spans="1:10" x14ac:dyDescent="0.25">
      <c r="B925" s="2"/>
      <c r="F925" s="6" t="s">
        <v>11</v>
      </c>
      <c r="G925" s="9"/>
      <c r="J925" s="5">
        <f>ROUND( D$923*G925,2 )</f>
        <v>0</v>
      </c>
    </row>
    <row r="926" spans="1:10" x14ac:dyDescent="0.25">
      <c r="B926" s="2"/>
    </row>
    <row r="927" spans="1:10" x14ac:dyDescent="0.25">
      <c r="B927" s="2"/>
    </row>
    <row r="928" spans="1:10" x14ac:dyDescent="0.25">
      <c r="B928" s="2"/>
      <c r="C928" s="3" t="s">
        <v>237</v>
      </c>
    </row>
    <row r="929" spans="1:10" x14ac:dyDescent="0.25">
      <c r="B929" s="2"/>
      <c r="C929" s="3" t="s">
        <v>238</v>
      </c>
    </row>
    <row r="930" spans="1:10" x14ac:dyDescent="0.25">
      <c r="B930" s="2"/>
      <c r="C930" s="3" t="s">
        <v>244</v>
      </c>
    </row>
    <row r="931" spans="1:10" ht="39" x14ac:dyDescent="0.25">
      <c r="A931" s="3">
        <v>93</v>
      </c>
      <c r="B931" s="4" t="s">
        <v>245</v>
      </c>
      <c r="C931" s="3"/>
      <c r="D931" s="5">
        <f>ROUND( 1,2 )</f>
        <v>1</v>
      </c>
      <c r="E931" s="3" t="s">
        <v>241</v>
      </c>
      <c r="F931" s="6" t="s">
        <v>9</v>
      </c>
      <c r="G931" s="9"/>
      <c r="H931" s="5">
        <f>ROUND( D$931*G931,2 )</f>
        <v>0</v>
      </c>
    </row>
    <row r="932" spans="1:10" x14ac:dyDescent="0.25">
      <c r="B932" s="2"/>
      <c r="F932" s="6" t="s">
        <v>10</v>
      </c>
      <c r="G932" s="7"/>
      <c r="I932" s="8">
        <f>ROUND( D$931*G932,0 )</f>
        <v>0</v>
      </c>
    </row>
    <row r="933" spans="1:10" x14ac:dyDescent="0.25">
      <c r="B933" s="2"/>
      <c r="F933" s="6" t="s">
        <v>11</v>
      </c>
      <c r="G933" s="9"/>
      <c r="J933" s="5">
        <f>ROUND( D$931*G933,2 )</f>
        <v>0</v>
      </c>
    </row>
    <row r="934" spans="1:10" x14ac:dyDescent="0.25">
      <c r="B934" s="2"/>
    </row>
    <row r="935" spans="1:10" x14ac:dyDescent="0.25">
      <c r="B935" s="2"/>
    </row>
    <row r="936" spans="1:10" x14ac:dyDescent="0.25">
      <c r="B936" s="2"/>
      <c r="C936" s="3" t="s">
        <v>237</v>
      </c>
    </row>
    <row r="937" spans="1:10" x14ac:dyDescent="0.25">
      <c r="B937" s="2"/>
      <c r="C937" s="3" t="s">
        <v>238</v>
      </c>
    </row>
    <row r="938" spans="1:10" x14ac:dyDescent="0.25">
      <c r="B938" s="2"/>
      <c r="C938" s="3" t="s">
        <v>246</v>
      </c>
    </row>
    <row r="939" spans="1:10" ht="39" x14ac:dyDescent="0.25">
      <c r="A939" s="3">
        <v>94</v>
      </c>
      <c r="B939" s="4" t="s">
        <v>247</v>
      </c>
      <c r="C939" s="3"/>
      <c r="D939" s="5">
        <f>ROUND( 1,2 )</f>
        <v>1</v>
      </c>
      <c r="E939" s="3" t="s">
        <v>241</v>
      </c>
      <c r="F939" s="6" t="s">
        <v>9</v>
      </c>
      <c r="G939" s="9"/>
      <c r="H939" s="5">
        <f>ROUND( D$939*G939,2 )</f>
        <v>0</v>
      </c>
    </row>
    <row r="940" spans="1:10" x14ac:dyDescent="0.25">
      <c r="B940" s="2"/>
      <c r="F940" s="6" t="s">
        <v>10</v>
      </c>
      <c r="G940" s="7"/>
      <c r="I940" s="8">
        <f>ROUND( D$939*G940,0 )</f>
        <v>0</v>
      </c>
    </row>
    <row r="941" spans="1:10" x14ac:dyDescent="0.25">
      <c r="B941" s="2"/>
      <c r="F941" s="6" t="s">
        <v>11</v>
      </c>
      <c r="G941" s="9"/>
      <c r="J941" s="5">
        <f>ROUND( D$939*G941,2 )</f>
        <v>0</v>
      </c>
    </row>
    <row r="942" spans="1:10" x14ac:dyDescent="0.25">
      <c r="B942" s="2"/>
    </row>
    <row r="943" spans="1:10" x14ac:dyDescent="0.25">
      <c r="B943" s="2"/>
    </row>
    <row r="944" spans="1:10" x14ac:dyDescent="0.25">
      <c r="B944" s="2"/>
      <c r="C944" s="3" t="s">
        <v>248</v>
      </c>
    </row>
    <row r="945" spans="1:10" x14ac:dyDescent="0.25">
      <c r="B945" s="2"/>
      <c r="C945" s="3" t="s">
        <v>249</v>
      </c>
    </row>
    <row r="946" spans="1:10" x14ac:dyDescent="0.25">
      <c r="B946" s="2"/>
      <c r="C946" s="3" t="s">
        <v>250</v>
      </c>
    </row>
    <row r="947" spans="1:10" ht="39" x14ac:dyDescent="0.25">
      <c r="A947" s="3">
        <v>95</v>
      </c>
      <c r="B947" s="4" t="s">
        <v>251</v>
      </c>
      <c r="C947" s="3"/>
      <c r="D947" s="5">
        <f>ROUND( 1,2 )</f>
        <v>1</v>
      </c>
      <c r="E947" s="3" t="s">
        <v>241</v>
      </c>
      <c r="F947" s="6" t="s">
        <v>9</v>
      </c>
      <c r="G947" s="9"/>
      <c r="H947" s="5">
        <f>ROUND( D$947*G947,2 )</f>
        <v>0</v>
      </c>
    </row>
    <row r="948" spans="1:10" x14ac:dyDescent="0.25">
      <c r="B948" s="2"/>
      <c r="F948" s="6" t="s">
        <v>10</v>
      </c>
      <c r="G948" s="7"/>
      <c r="I948" s="8">
        <f>ROUND( D$947*G948,0 )</f>
        <v>0</v>
      </c>
    </row>
    <row r="949" spans="1:10" x14ac:dyDescent="0.25">
      <c r="B949" s="2"/>
      <c r="F949" s="6" t="s">
        <v>11</v>
      </c>
      <c r="G949" s="9"/>
      <c r="J949" s="5">
        <f>ROUND( D$947*G949,2 )</f>
        <v>0</v>
      </c>
    </row>
    <row r="950" spans="1:10" x14ac:dyDescent="0.25">
      <c r="B950" s="2"/>
    </row>
    <row r="951" spans="1:10" x14ac:dyDescent="0.25">
      <c r="B951" s="2"/>
    </row>
    <row r="952" spans="1:10" x14ac:dyDescent="0.25">
      <c r="B952" s="2"/>
      <c r="C952" s="3" t="s">
        <v>248</v>
      </c>
    </row>
    <row r="953" spans="1:10" x14ac:dyDescent="0.25">
      <c r="B953" s="2"/>
      <c r="C953" s="3" t="s">
        <v>249</v>
      </c>
    </row>
    <row r="954" spans="1:10" x14ac:dyDescent="0.25">
      <c r="B954" s="2"/>
      <c r="C954" s="3" t="s">
        <v>252</v>
      </c>
    </row>
    <row r="955" spans="1:10" ht="39" x14ac:dyDescent="0.25">
      <c r="A955" s="3">
        <v>96</v>
      </c>
      <c r="B955" s="4" t="s">
        <v>253</v>
      </c>
      <c r="C955" s="3"/>
      <c r="D955" s="5">
        <f>ROUND( 1,2 )</f>
        <v>1</v>
      </c>
      <c r="E955" s="3" t="s">
        <v>241</v>
      </c>
      <c r="F955" s="6" t="s">
        <v>9</v>
      </c>
      <c r="G955" s="9"/>
      <c r="H955" s="5">
        <f>ROUND( D$955*G955,2 )</f>
        <v>0</v>
      </c>
    </row>
    <row r="956" spans="1:10" x14ac:dyDescent="0.25">
      <c r="B956" s="2"/>
      <c r="F956" s="6" t="s">
        <v>10</v>
      </c>
      <c r="G956" s="7"/>
      <c r="I956" s="8">
        <f>ROUND( D$955*G956,0 )</f>
        <v>0</v>
      </c>
    </row>
    <row r="957" spans="1:10" x14ac:dyDescent="0.25">
      <c r="B957" s="2"/>
      <c r="F957" s="6" t="s">
        <v>11</v>
      </c>
      <c r="G957" s="9"/>
      <c r="J957" s="5">
        <f>ROUND( D$955*G957,2 )</f>
        <v>0</v>
      </c>
    </row>
    <row r="958" spans="1:10" x14ac:dyDescent="0.25">
      <c r="B958" s="2"/>
    </row>
    <row r="959" spans="1:10" x14ac:dyDescent="0.25">
      <c r="B959" s="2"/>
    </row>
    <row r="960" spans="1:10" x14ac:dyDescent="0.25">
      <c r="B960" s="2"/>
      <c r="C960" s="3" t="s">
        <v>248</v>
      </c>
    </row>
    <row r="961" spans="1:10" x14ac:dyDescent="0.25">
      <c r="B961" s="2"/>
      <c r="C961" s="3" t="s">
        <v>249</v>
      </c>
    </row>
    <row r="962" spans="1:10" x14ac:dyDescent="0.25">
      <c r="B962" s="2"/>
      <c r="C962" s="3" t="s">
        <v>254</v>
      </c>
    </row>
    <row r="963" spans="1:10" ht="39" x14ac:dyDescent="0.25">
      <c r="A963" s="3">
        <v>97</v>
      </c>
      <c r="B963" s="4" t="s">
        <v>255</v>
      </c>
      <c r="C963" s="3"/>
      <c r="D963" s="5">
        <f>ROUND( 1,2 )</f>
        <v>1</v>
      </c>
      <c r="E963" s="3" t="s">
        <v>241</v>
      </c>
      <c r="F963" s="6" t="s">
        <v>9</v>
      </c>
      <c r="G963" s="9"/>
      <c r="H963" s="5">
        <f>ROUND( D$963*G963,2 )</f>
        <v>0</v>
      </c>
    </row>
    <row r="964" spans="1:10" x14ac:dyDescent="0.25">
      <c r="B964" s="2"/>
      <c r="F964" s="6" t="s">
        <v>10</v>
      </c>
      <c r="G964" s="7"/>
      <c r="I964" s="8">
        <f>ROUND( D$963*G964,0 )</f>
        <v>0</v>
      </c>
    </row>
    <row r="965" spans="1:10" x14ac:dyDescent="0.25">
      <c r="B965" s="2"/>
      <c r="F965" s="6" t="s">
        <v>11</v>
      </c>
      <c r="G965" s="9"/>
      <c r="J965" s="5">
        <f>ROUND( D$963*G965,2 )</f>
        <v>0</v>
      </c>
    </row>
    <row r="966" spans="1:10" x14ac:dyDescent="0.25">
      <c r="B966" s="2"/>
    </row>
    <row r="967" spans="1:10" x14ac:dyDescent="0.25">
      <c r="B967" s="2"/>
    </row>
    <row r="968" spans="1:10" x14ac:dyDescent="0.25">
      <c r="B968" s="2"/>
      <c r="C968" s="3" t="s">
        <v>248</v>
      </c>
    </row>
    <row r="969" spans="1:10" x14ac:dyDescent="0.25">
      <c r="B969" s="2"/>
      <c r="C969" s="3" t="s">
        <v>249</v>
      </c>
    </row>
    <row r="970" spans="1:10" x14ac:dyDescent="0.25">
      <c r="B970" s="2"/>
      <c r="C970" s="3" t="s">
        <v>256</v>
      </c>
    </row>
    <row r="971" spans="1:10" ht="39" x14ac:dyDescent="0.25">
      <c r="A971" s="3">
        <v>98</v>
      </c>
      <c r="B971" s="4" t="s">
        <v>257</v>
      </c>
      <c r="C971" s="3"/>
      <c r="D971" s="5">
        <f>ROUND( 1,2 )</f>
        <v>1</v>
      </c>
      <c r="E971" s="3" t="s">
        <v>258</v>
      </c>
      <c r="F971" s="6" t="s">
        <v>9</v>
      </c>
      <c r="G971" s="9"/>
      <c r="H971" s="5">
        <f>ROUND( D$971*G971,2 )</f>
        <v>0</v>
      </c>
    </row>
    <row r="972" spans="1:10" x14ac:dyDescent="0.25">
      <c r="B972" s="2"/>
      <c r="F972" s="6" t="s">
        <v>10</v>
      </c>
      <c r="G972" s="7"/>
      <c r="I972" s="8">
        <f>ROUND( D$971*G972,0 )</f>
        <v>0</v>
      </c>
    </row>
    <row r="973" spans="1:10" x14ac:dyDescent="0.25">
      <c r="B973" s="2"/>
      <c r="F973" s="6" t="s">
        <v>11</v>
      </c>
      <c r="G973" s="9"/>
      <c r="J973" s="5">
        <f>ROUND( D$971*G973,2 )</f>
        <v>0</v>
      </c>
    </row>
    <row r="974" spans="1:10" x14ac:dyDescent="0.25">
      <c r="B974" s="2"/>
    </row>
    <row r="975" spans="1:10" x14ac:dyDescent="0.25">
      <c r="B975" s="2"/>
    </row>
    <row r="976" spans="1:10" x14ac:dyDescent="0.25">
      <c r="B976" s="2"/>
      <c r="C976" s="3" t="s">
        <v>259</v>
      </c>
    </row>
    <row r="977" spans="1:10" x14ac:dyDescent="0.25">
      <c r="B977" s="2"/>
      <c r="C977" s="3" t="s">
        <v>260</v>
      </c>
    </row>
    <row r="978" spans="1:10" x14ac:dyDescent="0.25">
      <c r="B978" s="2"/>
      <c r="C978" s="3" t="s">
        <v>261</v>
      </c>
    </row>
    <row r="979" spans="1:10" ht="26.25" x14ac:dyDescent="0.25">
      <c r="A979" s="3">
        <v>99</v>
      </c>
      <c r="B979" s="4" t="s">
        <v>262</v>
      </c>
      <c r="C979" s="3" t="s">
        <v>263</v>
      </c>
      <c r="D979" s="5">
        <f>ROUND( 2,2 )</f>
        <v>2</v>
      </c>
      <c r="E979" s="3" t="s">
        <v>49</v>
      </c>
      <c r="F979" s="6" t="s">
        <v>9</v>
      </c>
      <c r="G979" s="7"/>
      <c r="H979" s="8">
        <f>ROUND( D$979*G979,0 )</f>
        <v>0</v>
      </c>
    </row>
    <row r="980" spans="1:10" x14ac:dyDescent="0.25">
      <c r="B980" s="2"/>
      <c r="F980" s="6" t="s">
        <v>10</v>
      </c>
      <c r="G980" s="7"/>
      <c r="I980" s="8">
        <f>ROUND( D$979*G980,0 )</f>
        <v>0</v>
      </c>
    </row>
    <row r="981" spans="1:10" x14ac:dyDescent="0.25">
      <c r="B981" s="2"/>
      <c r="F981" s="6" t="s">
        <v>11</v>
      </c>
      <c r="G981" s="9"/>
      <c r="J981" s="5">
        <f>ROUND( D$979*G981,2 )</f>
        <v>0</v>
      </c>
    </row>
    <row r="982" spans="1:10" x14ac:dyDescent="0.25">
      <c r="B982" s="2"/>
    </row>
    <row r="983" spans="1:10" x14ac:dyDescent="0.25">
      <c r="B983" s="2"/>
    </row>
    <row r="984" spans="1:10" x14ac:dyDescent="0.25">
      <c r="B984" s="2"/>
      <c r="C984" s="3" t="s">
        <v>264</v>
      </c>
    </row>
    <row r="985" spans="1:10" x14ac:dyDescent="0.25">
      <c r="B985" s="2"/>
      <c r="C985" s="3" t="s">
        <v>265</v>
      </c>
    </row>
    <row r="986" spans="1:10" x14ac:dyDescent="0.25">
      <c r="B986" s="2"/>
      <c r="C986" s="3" t="s">
        <v>266</v>
      </c>
    </row>
    <row r="987" spans="1:10" ht="26.25" x14ac:dyDescent="0.25">
      <c r="A987" s="3">
        <v>100</v>
      </c>
      <c r="B987" s="4" t="s">
        <v>267</v>
      </c>
      <c r="C987" s="3" t="s">
        <v>264</v>
      </c>
      <c r="D987" s="5">
        <f>ROUND( 4,2 )</f>
        <v>4</v>
      </c>
      <c r="E987" s="3" t="s">
        <v>49</v>
      </c>
      <c r="F987" s="6" t="s">
        <v>9</v>
      </c>
      <c r="G987" s="7"/>
      <c r="H987" s="8">
        <f>ROUND( D$987*G987,0 )</f>
        <v>0</v>
      </c>
    </row>
    <row r="988" spans="1:10" x14ac:dyDescent="0.25">
      <c r="B988" s="2"/>
      <c r="F988" s="6" t="s">
        <v>10</v>
      </c>
      <c r="G988" s="7"/>
      <c r="I988" s="8">
        <f>ROUND( D$987*G988,0 )</f>
        <v>0</v>
      </c>
    </row>
    <row r="989" spans="1:10" x14ac:dyDescent="0.25">
      <c r="B989" s="2"/>
      <c r="F989" s="6" t="s">
        <v>11</v>
      </c>
      <c r="G989" s="9"/>
      <c r="J989" s="5">
        <f>ROUND( D$987*G989,2 )</f>
        <v>0</v>
      </c>
    </row>
    <row r="990" spans="1:10" x14ac:dyDescent="0.25">
      <c r="B990" s="2"/>
    </row>
    <row r="991" spans="1:10" x14ac:dyDescent="0.25">
      <c r="B991" s="2"/>
    </row>
    <row r="992" spans="1:10" x14ac:dyDescent="0.25">
      <c r="B992" s="2"/>
      <c r="C992" s="3" t="s">
        <v>268</v>
      </c>
    </row>
    <row r="993" spans="1:10" x14ac:dyDescent="0.25">
      <c r="B993" s="2"/>
      <c r="C993" s="3" t="s">
        <v>265</v>
      </c>
    </row>
    <row r="994" spans="1:10" x14ac:dyDescent="0.25">
      <c r="B994" s="2"/>
      <c r="C994" s="3" t="s">
        <v>266</v>
      </c>
    </row>
    <row r="995" spans="1:10" ht="26.25" x14ac:dyDescent="0.25">
      <c r="A995" s="3">
        <v>101</v>
      </c>
      <c r="B995" s="4" t="s">
        <v>269</v>
      </c>
      <c r="C995" s="3" t="s">
        <v>268</v>
      </c>
      <c r="D995" s="5">
        <f>ROUND( 2,2 )</f>
        <v>2</v>
      </c>
      <c r="E995" s="3" t="s">
        <v>49</v>
      </c>
      <c r="F995" s="6" t="s">
        <v>9</v>
      </c>
      <c r="G995" s="7"/>
      <c r="H995" s="8">
        <f>ROUND( D$995*G995,0 )</f>
        <v>0</v>
      </c>
    </row>
    <row r="996" spans="1:10" x14ac:dyDescent="0.25">
      <c r="B996" s="2"/>
      <c r="F996" s="6" t="s">
        <v>10</v>
      </c>
      <c r="G996" s="7"/>
      <c r="I996" s="8">
        <f>ROUND( D$995*G996,0 )</f>
        <v>0</v>
      </c>
    </row>
    <row r="997" spans="1:10" x14ac:dyDescent="0.25">
      <c r="B997" s="2"/>
      <c r="F997" s="6" t="s">
        <v>11</v>
      </c>
      <c r="G997" s="9"/>
      <c r="J997" s="5">
        <f>ROUND( D$995*G997,2 )</f>
        <v>0</v>
      </c>
    </row>
    <row r="998" spans="1:10" x14ac:dyDescent="0.25">
      <c r="B998" s="2"/>
    </row>
    <row r="999" spans="1:10" x14ac:dyDescent="0.25">
      <c r="B999" s="2"/>
    </row>
    <row r="1000" spans="1:10" x14ac:dyDescent="0.25">
      <c r="B1000" s="2"/>
      <c r="C1000" s="3" t="s">
        <v>268</v>
      </c>
    </row>
    <row r="1001" spans="1:10" x14ac:dyDescent="0.25">
      <c r="B1001" s="2"/>
      <c r="C1001" s="3" t="s">
        <v>265</v>
      </c>
    </row>
    <row r="1002" spans="1:10" x14ac:dyDescent="0.25">
      <c r="B1002" s="2"/>
      <c r="C1002" s="3" t="s">
        <v>266</v>
      </c>
    </row>
    <row r="1003" spans="1:10" ht="26.25" x14ac:dyDescent="0.25">
      <c r="A1003" s="3">
        <v>102</v>
      </c>
      <c r="B1003" s="4" t="s">
        <v>270</v>
      </c>
      <c r="C1003" s="3" t="s">
        <v>271</v>
      </c>
      <c r="D1003" s="5">
        <f>ROUND( 1,2 )</f>
        <v>1</v>
      </c>
      <c r="E1003" s="3" t="s">
        <v>49</v>
      </c>
      <c r="F1003" s="6" t="s">
        <v>9</v>
      </c>
      <c r="G1003" s="7"/>
      <c r="H1003" s="8">
        <f>ROUND( D$1003*G1003,0 )</f>
        <v>0</v>
      </c>
    </row>
    <row r="1004" spans="1:10" x14ac:dyDescent="0.25">
      <c r="B1004" s="2"/>
      <c r="F1004" s="6" t="s">
        <v>10</v>
      </c>
      <c r="G1004" s="7"/>
      <c r="I1004" s="8">
        <f>ROUND( D$1003*G1004,0 )</f>
        <v>0</v>
      </c>
    </row>
    <row r="1005" spans="1:10" x14ac:dyDescent="0.25">
      <c r="B1005" s="2"/>
      <c r="F1005" s="6" t="s">
        <v>11</v>
      </c>
      <c r="G1005" s="9"/>
      <c r="J1005" s="5">
        <f>ROUND( D$1003*G1005,2 )</f>
        <v>0</v>
      </c>
    </row>
    <row r="1006" spans="1:10" x14ac:dyDescent="0.25">
      <c r="B1006" s="2"/>
    </row>
    <row r="1007" spans="1:10" x14ac:dyDescent="0.25">
      <c r="B1007" s="2"/>
    </row>
    <row r="1008" spans="1:10" x14ac:dyDescent="0.25">
      <c r="B1008" s="2"/>
      <c r="C1008" s="3" t="s">
        <v>272</v>
      </c>
    </row>
    <row r="1009" spans="1:10" ht="26.25" x14ac:dyDescent="0.25">
      <c r="A1009" s="3">
        <v>103</v>
      </c>
      <c r="B1009" s="4" t="s">
        <v>273</v>
      </c>
      <c r="C1009" s="3" t="s">
        <v>272</v>
      </c>
      <c r="D1009" s="5">
        <f>ROUND( 1,2 )</f>
        <v>1</v>
      </c>
      <c r="E1009" s="3" t="s">
        <v>241</v>
      </c>
      <c r="F1009" s="6" t="s">
        <v>9</v>
      </c>
      <c r="G1009" s="9"/>
      <c r="H1009" s="5">
        <f>ROUND( D$1009*G1009,2 )</f>
        <v>0</v>
      </c>
    </row>
    <row r="1010" spans="1:10" x14ac:dyDescent="0.25">
      <c r="B1010" s="2"/>
      <c r="F1010" s="6" t="s">
        <v>10</v>
      </c>
      <c r="G1010" s="7"/>
      <c r="I1010" s="8">
        <f>ROUND( D$1009*G1010,0 )</f>
        <v>0</v>
      </c>
    </row>
    <row r="1011" spans="1:10" x14ac:dyDescent="0.25">
      <c r="B1011" s="2"/>
      <c r="F1011" s="6" t="s">
        <v>11</v>
      </c>
      <c r="G1011" s="7"/>
      <c r="J1011" s="8">
        <f>ROUND( D$1009*G1011,0 )</f>
        <v>0</v>
      </c>
    </row>
    <row r="1012" spans="1:10" x14ac:dyDescent="0.25">
      <c r="B1012" s="2"/>
    </row>
    <row r="1013" spans="1:10" ht="15.75" thickBot="1" x14ac:dyDescent="0.3">
      <c r="B1013" s="2"/>
    </row>
    <row r="1014" spans="1:10" x14ac:dyDescent="0.25">
      <c r="B1014" s="2"/>
      <c r="H1014" s="10">
        <f>ROUND( SUM(H2:H1013),0 )</f>
        <v>0</v>
      </c>
      <c r="I1014" s="10">
        <f>ROUND( SUM(I2:I1013),0 )</f>
        <v>0</v>
      </c>
      <c r="J1014" s="10">
        <f>ROUND( SUM(J2:J1013),0 )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Összesítő</vt:lpstr>
      <vt:lpstr>Konyha szellőzés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2021-08-31T09:03:28Z</dcterms:created>
  <dcterms:modified xsi:type="dcterms:W3CDTF">2021-09-14T11:13:32Z</dcterms:modified>
</cp:coreProperties>
</file>